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985" firstSheet="1" activeTab="1"/>
  </bookViews>
  <sheets>
    <sheet name="Biểu tổng hợp" sheetId="1" state="hidden" r:id="rId1"/>
    <sheet name="DỰ TOÁN " sheetId="2" r:id="rId2"/>
    <sheet name="Sheet3" sheetId="3" r:id="rId3"/>
  </sheets>
  <definedNames/>
  <calcPr fullCalcOnLoad="1"/>
</workbook>
</file>

<file path=xl/sharedStrings.xml><?xml version="1.0" encoding="utf-8"?>
<sst xmlns="http://schemas.openxmlformats.org/spreadsheetml/2006/main" count="125" uniqueCount="98">
  <si>
    <t>Bộ</t>
  </si>
  <si>
    <t>STT</t>
  </si>
  <si>
    <t>Nội dung</t>
  </si>
  <si>
    <t>ĐVT</t>
  </si>
  <si>
    <t>Số
lượng</t>
  </si>
  <si>
    <t>Đơn giá
(đồng)</t>
  </si>
  <si>
    <t>Thành tiền
(đồng)</t>
  </si>
  <si>
    <t>I</t>
  </si>
  <si>
    <t>Cuốn</t>
  </si>
  <si>
    <t>II</t>
  </si>
  <si>
    <t xml:space="preserve">Tuyên truyền, phổ biến nâng cao nhận thức cộng đồng về sử dụng năng lượng tiết kiệm và hiệu quả: </t>
  </si>
  <si>
    <t>Hội nghị</t>
  </si>
  <si>
    <t>Thuê hội trường, máy móc, thiết bị  (máy vi tính, máy chiếu, phông chiếu, âm thanh), phục vụ,…</t>
  </si>
  <si>
    <t>Đại biểu</t>
  </si>
  <si>
    <t>Ngày</t>
  </si>
  <si>
    <t>1.1</t>
  </si>
  <si>
    <t>Chi chú</t>
  </si>
  <si>
    <t>1.2</t>
  </si>
  <si>
    <t>Chiếc</t>
  </si>
  <si>
    <t xml:space="preserve"> </t>
  </si>
  <si>
    <t>III</t>
  </si>
  <si>
    <t>Tổng Cộng</t>
  </si>
  <si>
    <t>Chi phí dự phòng+ Công tác phí+Xăng xe đi nghiệm thu mô hình</t>
  </si>
  <si>
    <t>Thay thế đèn chiếu sáng công cộng công suất 250W bằng đèn Led hiệu suất cao 120W tại thị trấn Đồng Mỏ, huyện Chi Lăng và thị trấn Đình Lập, huyện Đình Lập.</t>
  </si>
  <si>
    <t>Trụ sở</t>
  </si>
  <si>
    <t>Xây dựng mô hình sử dụng năng lượng tiết kiệm và hiệu quả cho 03  trường học:  Thay thế đèn chiếu sáng thông thường bằng đèn Led hiệu suất cao, tiết kiệm năng lượng tại 03Trường Dân tộc nội trú trên địa bàn các huyện Đình Lập, Bình Gia và Tràng Định</t>
  </si>
  <si>
    <r>
      <t>Triển khai các giải pháp và xây dựng mô hình thí điểm về tiết kiệm năng lượng và năng lượng tái tạo:</t>
    </r>
    <r>
      <rPr>
        <sz val="14"/>
        <rFont val="Times New Roman"/>
        <family val="1"/>
      </rPr>
      <t xml:space="preserve"> </t>
    </r>
  </si>
  <si>
    <t>Tổ chức hội nghị phổ biến các giải pháp sử dụng năng lượng tiết kiệm và hiệu quả đối với một số thiết bị gia dụng trong gia đình Tại Huyện Văn Lãng, tỉnh Lạng Sơn</t>
  </si>
  <si>
    <t>Tiền phí, lệ phí in ấn</t>
  </si>
  <si>
    <t>In ấn và Phát hành Cẩm nang Tiết kiệm năng lượng trong gia đình cho hội viên phụ nữ Huyện Văn Lãng, Tỉnh Lạng Sơn</t>
  </si>
  <si>
    <t>Ghi chú</t>
  </si>
  <si>
    <t xml:space="preserve">Thành tiền
</t>
  </si>
  <si>
    <t xml:space="preserve">Đơn giá
</t>
  </si>
  <si>
    <t>Đơn vị tính: đồng</t>
  </si>
  <si>
    <t>(Kèm theo Quyết định số:  .../QĐ-SCT  ngày  .../02/2020  của Sở Công Thương)</t>
  </si>
  <si>
    <t xml:space="preserve">Kinh phí thực hiện Chương trình sử dụng năng lượng tiết kiệm và hiệu quả trên địa bàn tỉnh Lạng sơn năm 2020 </t>
  </si>
  <si>
    <t xml:space="preserve">BIỂU TỔNG HỢP DỰ TOÁN </t>
  </si>
  <si>
    <t>1.3</t>
  </si>
  <si>
    <t>1.4</t>
  </si>
  <si>
    <t>Tổng</t>
  </si>
  <si>
    <t>2.1</t>
  </si>
  <si>
    <t>Nước uống phục vụ hội nghị (mỗi người 30.000đ/ngày)</t>
  </si>
  <si>
    <t>Chi phí tài liệu cho đại biểu</t>
  </si>
  <si>
    <t>Tổ chức hội nghị tập huấn phổ biến kiến thức nhằm nâng cao  nhận thức, ý thức tuân thủ pháp luật về ATTP của các tổ chức, cá nhân sản xuất, kinh doanh, người tiêu dùng thực phẩm trên địa bàn tỉnh</t>
  </si>
  <si>
    <t>Lớp</t>
  </si>
  <si>
    <t>1.5</t>
  </si>
  <si>
    <t xml:space="preserve"> Tăng cường công tác quản lý ATTP đối với sản xuất, kinh doanh rượu theo Kế hoạch số 61/KH-UBND ngày 06/4/2020 của UBND tỉnh (Triển khai công tác hậu kiểm đối với các cơ sở sản xuất, kinh doanh rượu trên địa bàn tỉnh)</t>
  </si>
  <si>
    <t>Phụ cấp lưu trú cho công tác đi lấy mẫu</t>
  </si>
  <si>
    <t>2.2</t>
  </si>
  <si>
    <t>Đi Hữu Lũng (75km x2 = 150 km)</t>
  </si>
  <si>
    <t>Km</t>
  </si>
  <si>
    <t xml:space="preserve">Tiền xăng xe (định mức: 20 lít/100km, đơn giá 25.000đ/lít, tương đương 5.000đ/km) </t>
  </si>
  <si>
    <t>Đi Chi Lăng (Rượu Sài Hồ, rượu Tình Nùng: 25km x 2 = 50km)</t>
  </si>
  <si>
    <t>Đi Lộc Bình (25km x 2 = 50km)</t>
  </si>
  <si>
    <t>Đi Cao Lộc (xã Xuất Lễ: 35km x 2 = 70km)</t>
  </si>
  <si>
    <t>2.3</t>
  </si>
  <si>
    <t>Mẫu</t>
  </si>
  <si>
    <t>Hàm lượng Etanol</t>
  </si>
  <si>
    <t>Hàm lượng Metanol</t>
  </si>
  <si>
    <t>Hàm lượng Aldehyd</t>
  </si>
  <si>
    <t>Hàm lượng Rượu bậc cao</t>
  </si>
  <si>
    <t>Hàm lượng ester</t>
  </si>
  <si>
    <t>Hàm lượng chì</t>
  </si>
  <si>
    <t>Theo đơn giá thực tế</t>
  </si>
  <si>
    <t xml:space="preserve">Thông tư số 40/2017/
TT-BTC </t>
  </si>
  <si>
    <t>QĐ số 14/2018/
QĐ-UBND</t>
  </si>
  <si>
    <t>Quy chế chi tiêu nội bộ</t>
  </si>
  <si>
    <t>3.1</t>
  </si>
  <si>
    <t>Đợt</t>
  </si>
  <si>
    <t>3.2</t>
  </si>
  <si>
    <t>Chi phí phân tích mẫu (Hữu Lũng 3 mẫu + Chi Lăng 2 mẫu + Lộc Bình 3 mẫu + Cao Lộc 3 mẫu = 11 mẫu)</t>
  </si>
  <si>
    <t>Hàm lượng Cadimi (Cd)</t>
  </si>
  <si>
    <t>Hàm lượng Chì (Pb)</t>
  </si>
  <si>
    <t>Hàm lượng Aflatoxin tổng (B1, B2, G1, G2)</t>
  </si>
  <si>
    <t>Tổng số vi sinh vật hiếu khí</t>
  </si>
  <si>
    <t>Tổng số nấm men - nấm mốc</t>
  </si>
  <si>
    <t>Hàm lượng Coliforms</t>
  </si>
  <si>
    <t>E. coli</t>
  </si>
  <si>
    <t>Staphylococcus aureus</t>
  </si>
  <si>
    <t>Clostridium perfringens</t>
  </si>
  <si>
    <t>Bacillus cereus</t>
  </si>
  <si>
    <t>Chi phí phân tích mẫu (Hữu Lũng 2 mẫu + Tràng Định 5 mẫu + Thành phố 8 mẫu)</t>
  </si>
  <si>
    <t>Bằng chữ: Một trăm hai mươi triệu đồng chẵn./.</t>
  </si>
  <si>
    <t>Thuê xe phục vụ Đoàn kiểm tra liên ngành (Đi Hữu Lũng 01 ngày, Tràng Định 01 ngày, Thành phố và Cao Lộc 02 ngày = 04 ngày)</t>
  </si>
  <si>
    <t>Chi phí cho công tác tổ chức hội nghị (Xăng xe, phụ cấp lưu trú,…)</t>
  </si>
  <si>
    <t xml:space="preserve">Hàm lượng Ochratoxin A </t>
  </si>
  <si>
    <r>
      <t xml:space="preserve">Giám sát mối nguy ô nhiễm thực phẩm đối với các nhóm thực phẩm thuộc ngành quản lý </t>
    </r>
    <r>
      <rPr>
        <b/>
        <i/>
        <sz val="13"/>
        <color indexed="8"/>
        <rFont val="Times New Roman"/>
        <family val="1"/>
      </rPr>
      <t>(thực hiện công tác hậu kiểm đối với một số loại bánh Trung thu)</t>
    </r>
    <r>
      <rPr>
        <b/>
        <sz val="13"/>
        <color indexed="8"/>
        <rFont val="Times New Roman"/>
        <family val="1"/>
      </rPr>
      <t>; thực hiện kiểm tra liên ngành dịp Tết Trung thu</t>
    </r>
  </si>
  <si>
    <t>Tổng (1+2+3)</t>
  </si>
  <si>
    <t xml:space="preserve">Chi phí thuê xe, công tác phí (Phụ cấp lưu trú, tiền nghỉ,... cho Đoàn kiểm tra 8 người) </t>
  </si>
  <si>
    <r>
      <t>Đi Hữu Lũng (3 người x 01 ngày</t>
    </r>
    <r>
      <rPr>
        <i/>
        <sz val="13"/>
        <rFont val="Times New Roman"/>
        <family val="1"/>
      </rPr>
      <t>)</t>
    </r>
  </si>
  <si>
    <t>Đi Chi Lăng (3 người x 01 ngày, xã Bắc Thuỷ 25km)</t>
  </si>
  <si>
    <t>Đi Lộc Bình (3 người x 01 ngày)</t>
  </si>
  <si>
    <t>Phụ cấp lưu trú đi Hữu Lũng (8 người x 01 ngày)</t>
  </si>
  <si>
    <t>Phụ cấp lưu trú đi Tràng Định (8 người x 01 ngày)</t>
  </si>
  <si>
    <t>Phụ cấp lưu trú đi Cao Lộc - Công ty TNHH Ocean Line tại Đồng Đăng (8 người x 01 ngày)</t>
  </si>
  <si>
    <t>Phụ cấp hỗ trợ tiền ăn cho đại biểu không hưởng lương từ ngân sách Nhà nước</t>
  </si>
  <si>
    <t>Đi Cao Lộc (xã Xuất Lễ khoảng 30km: 3 người x 01 ngày)</t>
  </si>
  <si>
    <r>
      <t xml:space="preserve">PHỤ LỤC DỰ TOÁN KINH PHÍ THỰC HIỆN CÔNG TÁC QUẢN LÝ ATTP NGÀNH CÔNG THƯƠNG NĂM 2024
</t>
    </r>
    <r>
      <rPr>
        <i/>
        <sz val="14"/>
        <rFont val="Times New Roman"/>
        <family val="1"/>
      </rPr>
      <t>(Kèm theo Quyết định số 28/QĐ-SCT ngày 29 tháng 3 năm 2024 của Giám đốc Sở Công Thương)</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</si>
</sst>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_-* #,##0.0\ _€_-;\-* #,##0.0\ _€_-;_-* &quot;-&quot;??\ _€_-;_-@_-"/>
    <numFmt numFmtId="185" formatCode="_-* #,##0\ _€_-;\-* #,##0\ _€_-;_-* &quot;-&quot;??\ _€_-;_-@_-"/>
    <numFmt numFmtId="186" formatCode="#,##0.0"/>
    <numFmt numFmtId="187" formatCode="_(* #,##0.0_);_(* \(#,##0.0\);_(* &quot;-&quot;??_);_(@_)"/>
    <numFmt numFmtId="188" formatCode="_(* #,##0_);_(* \(#,##0\);_(* &quot;-&quot;??_);_(@_)"/>
    <numFmt numFmtId="189" formatCode="_(* #,##0.000_);_(* \(#,##0.000\);_(* &quot;-&quot;??_);_(@_)"/>
  </numFmts>
  <fonts count="105">
    <font>
      <sz val="10"/>
      <name val="Arial"/>
      <family val="0"/>
    </font>
    <font>
      <sz val="13"/>
      <color indexed="8"/>
      <name val="Times New Roman"/>
      <family val="1"/>
    </font>
    <font>
      <sz val="13"/>
      <name val="Times New Roman"/>
      <family val="1"/>
    </font>
    <font>
      <b/>
      <sz val="13"/>
      <name val="Times New Roman"/>
      <family val="1"/>
    </font>
    <font>
      <i/>
      <sz val="13"/>
      <name val="Times New Roman"/>
      <family val="1"/>
    </font>
    <font>
      <sz val="8"/>
      <name val="Arial"/>
      <family val="2"/>
    </font>
    <font>
      <u val="single"/>
      <sz val="10"/>
      <color indexed="12"/>
      <name val="Arial"/>
      <family val="2"/>
    </font>
    <font>
      <u val="single"/>
      <sz val="10"/>
      <color indexed="36"/>
      <name val="Arial"/>
      <family val="2"/>
    </font>
    <font>
      <b/>
      <sz val="14"/>
      <name val="Times New Roman"/>
      <family val="1"/>
    </font>
    <font>
      <sz val="14"/>
      <name val="Times New Roman"/>
      <family val="1"/>
    </font>
    <font>
      <sz val="13"/>
      <color indexed="10"/>
      <name val="Times New Roman"/>
      <family val="1"/>
    </font>
    <font>
      <b/>
      <i/>
      <sz val="10"/>
      <name val="Arial"/>
      <family val="2"/>
    </font>
    <font>
      <b/>
      <i/>
      <sz val="13"/>
      <color indexed="8"/>
      <name val="Times New Roman"/>
      <family val="1"/>
    </font>
    <font>
      <sz val="10"/>
      <color indexed="17"/>
      <name val="Arial"/>
      <family val="2"/>
    </font>
    <font>
      <b/>
      <i/>
      <sz val="14"/>
      <name val="Times New Roman"/>
      <family val="1"/>
    </font>
    <font>
      <i/>
      <sz val="13"/>
      <color indexed="8"/>
      <name val="Times New Roman"/>
      <family val="1"/>
    </font>
    <font>
      <sz val="10"/>
      <name val="Times New Roman"/>
      <family val="1"/>
    </font>
    <font>
      <b/>
      <i/>
      <sz val="10"/>
      <name val="Times New Roman"/>
      <family val="1"/>
    </font>
    <font>
      <b/>
      <i/>
      <sz val="11"/>
      <name val="Arial"/>
      <family val="2"/>
    </font>
    <font>
      <b/>
      <i/>
      <sz val="11"/>
      <name val="Times New Roman"/>
      <family val="1"/>
    </font>
    <font>
      <sz val="12"/>
      <name val="Arial"/>
      <family val="2"/>
    </font>
    <font>
      <sz val="14"/>
      <name val="Arial"/>
      <family val="2"/>
    </font>
    <font>
      <b/>
      <sz val="10"/>
      <name val="Times New Roman"/>
      <family val="1"/>
    </font>
    <font>
      <b/>
      <sz val="12"/>
      <name val="Times New Roman"/>
      <family val="1"/>
    </font>
    <font>
      <b/>
      <sz val="12"/>
      <name val="Arial"/>
      <family val="2"/>
    </font>
    <font>
      <i/>
      <sz val="14"/>
      <name val="Times New Roman"/>
      <family val="1"/>
    </font>
    <font>
      <b/>
      <sz val="13"/>
      <color indexed="8"/>
      <name val="Times New Roman"/>
      <family val="1"/>
    </font>
    <font>
      <sz val="14"/>
      <name val=".VnTime"/>
      <family val="2"/>
    </font>
    <font>
      <b/>
      <sz val="11"/>
      <name val="Times New Roman"/>
      <family val="1"/>
    </font>
    <font>
      <sz val="10"/>
      <color indexed="17"/>
      <name val="Times New Roman"/>
      <family val="1"/>
    </font>
    <font>
      <sz val="10"/>
      <color indexed="8"/>
      <name val="Times New Roman"/>
      <family val="1"/>
    </font>
    <font>
      <i/>
      <sz val="10"/>
      <name val="Times New Roman"/>
      <family val="1"/>
    </font>
    <font>
      <b/>
      <sz val="11"/>
      <color indexed="10"/>
      <name val="Times New Roman"/>
      <family val="1"/>
    </font>
    <font>
      <sz val="10"/>
      <color indexed="8"/>
      <name val="Arial"/>
      <family val="2"/>
    </font>
    <font>
      <b/>
      <i/>
      <sz val="10"/>
      <color indexed="10"/>
      <name val="Arial"/>
      <family val="2"/>
    </font>
    <font>
      <b/>
      <sz val="10"/>
      <color indexed="10"/>
      <name val="Times New Roman"/>
      <family val="1"/>
    </font>
    <font>
      <b/>
      <sz val="10"/>
      <color indexed="10"/>
      <name val="Arial"/>
      <family val="2"/>
    </font>
    <font>
      <sz val="10"/>
      <color indexed="12"/>
      <name val="Times New Roman"/>
      <family val="1"/>
    </font>
    <font>
      <sz val="13"/>
      <color indexed="12"/>
      <name val="Times New Roman"/>
      <family val="1"/>
    </font>
    <font>
      <sz val="10"/>
      <color indexed="12"/>
      <name val="Arial"/>
      <family val="2"/>
    </font>
    <font>
      <b/>
      <i/>
      <sz val="10"/>
      <color indexed="12"/>
      <name val="Arial"/>
      <family val="2"/>
    </font>
    <font>
      <b/>
      <i/>
      <sz val="10"/>
      <color indexed="8"/>
      <name val="Times New Roman"/>
      <family val="1"/>
    </font>
    <font>
      <b/>
      <i/>
      <sz val="10"/>
      <color indexed="8"/>
      <name val="Arial"/>
      <family val="2"/>
    </font>
    <font>
      <i/>
      <sz val="10"/>
      <color indexed="8"/>
      <name val="Arial"/>
      <family val="2"/>
    </font>
    <font>
      <b/>
      <sz val="10"/>
      <color indexed="8"/>
      <name val="Times New Roman"/>
      <family val="1"/>
    </font>
    <font>
      <b/>
      <sz val="10"/>
      <color indexed="8"/>
      <name val="Arial"/>
      <family val="2"/>
    </font>
    <font>
      <sz val="10"/>
      <color indexed="10"/>
      <name val="Times New Roman"/>
      <family val="1"/>
    </font>
    <font>
      <sz val="10"/>
      <color indexed="10"/>
      <name val="Arial"/>
      <family val="2"/>
    </font>
    <font>
      <i/>
      <sz val="10"/>
      <color indexed="10"/>
      <name val="Arial"/>
      <family val="2"/>
    </font>
    <font>
      <sz val="12"/>
      <color indexed="8"/>
      <name val="Times New Roman"/>
      <family val="1"/>
    </font>
    <font>
      <b/>
      <i/>
      <sz val="10"/>
      <color indexed="17"/>
      <name val="Times New Roman"/>
      <family val="1"/>
    </font>
    <font>
      <b/>
      <i/>
      <sz val="14"/>
      <color indexed="17"/>
      <name val="Times New Roman"/>
      <family val="1"/>
    </font>
    <font>
      <b/>
      <i/>
      <sz val="10"/>
      <color indexed="17"/>
      <name val="Arial"/>
      <family val="2"/>
    </font>
    <font>
      <b/>
      <i/>
      <sz val="10"/>
      <color indexed="12"/>
      <name val="Times New Roman"/>
      <family val="1"/>
    </font>
    <font>
      <b/>
      <sz val="10"/>
      <color indexed="17"/>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B050"/>
      <name val="Times New Roman"/>
      <family val="1"/>
    </font>
    <font>
      <b/>
      <sz val="10"/>
      <color rgb="FF00B050"/>
      <name val="Arial"/>
      <family val="2"/>
    </font>
    <font>
      <i/>
      <sz val="13"/>
      <color theme="1"/>
      <name val="Times New Roman"/>
      <family val="1"/>
    </font>
    <font>
      <b/>
      <sz val="13"/>
      <color theme="1"/>
      <name val="Times New Roman"/>
      <family val="1"/>
    </font>
    <font>
      <b/>
      <sz val="10"/>
      <color theme="1"/>
      <name val="Times New Roman"/>
      <family val="1"/>
    </font>
    <font>
      <b/>
      <sz val="10"/>
      <color theme="1"/>
      <name val="Arial"/>
      <family val="2"/>
    </font>
    <font>
      <b/>
      <i/>
      <sz val="10"/>
      <color theme="1"/>
      <name val="Arial"/>
      <family val="2"/>
    </font>
    <font>
      <b/>
      <i/>
      <sz val="13"/>
      <color theme="1"/>
      <name val="Times New Roman"/>
      <family val="1"/>
    </font>
    <font>
      <b/>
      <i/>
      <sz val="10"/>
      <color theme="1"/>
      <name val="Times New Roman"/>
      <family val="1"/>
    </font>
    <font>
      <sz val="10"/>
      <color theme="1"/>
      <name val="Times New Roman"/>
      <family val="1"/>
    </font>
    <font>
      <sz val="10"/>
      <color theme="1"/>
      <name val="Arial"/>
      <family val="2"/>
    </font>
    <font>
      <sz val="12"/>
      <color theme="1"/>
      <name val="Times New Roman"/>
      <family val="1"/>
    </font>
    <font>
      <i/>
      <sz val="10"/>
      <color theme="1"/>
      <name val="Arial"/>
      <family val="2"/>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hair"/>
    </border>
    <border>
      <left style="thin"/>
      <right style="thin"/>
      <top style="thin"/>
      <bottom style="hair"/>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hair"/>
    </border>
    <border>
      <left style="thin"/>
      <right style="thin"/>
      <top>
        <color indexed="63"/>
      </top>
      <bottom style="thin"/>
    </border>
    <border>
      <left>
        <color indexed="63"/>
      </left>
      <right style="thin"/>
      <top style="hair"/>
      <bottom>
        <color indexed="63"/>
      </bottom>
    </border>
    <border>
      <left>
        <color indexed="63"/>
      </left>
      <right style="thin"/>
      <top style="hair"/>
      <bottom style="hair"/>
    </border>
    <border>
      <left style="thin"/>
      <right style="thin"/>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6"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3" fontId="27"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95">
    <xf numFmtId="0" fontId="0" fillId="0" borderId="0" xfId="0"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Font="1" applyAlignment="1">
      <alignment/>
    </xf>
    <xf numFmtId="0" fontId="13" fillId="0" borderId="0" xfId="0" applyFont="1" applyAlignment="1">
      <alignment/>
    </xf>
    <xf numFmtId="185" fontId="0" fillId="0" borderId="0" xfId="42" applyNumberFormat="1" applyFont="1" applyAlignment="1">
      <alignment/>
    </xf>
    <xf numFmtId="185" fontId="0" fillId="0" borderId="0" xfId="0" applyNumberFormat="1" applyFont="1" applyAlignment="1">
      <alignment/>
    </xf>
    <xf numFmtId="185" fontId="11" fillId="0" borderId="0" xfId="0" applyNumberFormat="1" applyFont="1" applyAlignment="1">
      <alignment/>
    </xf>
    <xf numFmtId="0" fontId="0" fillId="0" borderId="0" xfId="0" applyFont="1" applyAlignment="1">
      <alignment horizontal="center"/>
    </xf>
    <xf numFmtId="0" fontId="3" fillId="0" borderId="0" xfId="0" applyFont="1" applyBorder="1" applyAlignment="1">
      <alignment horizontal="center" vertical="center"/>
    </xf>
    <xf numFmtId="0" fontId="0" fillId="0" borderId="0" xfId="0" applyBorder="1" applyAlignment="1">
      <alignment/>
    </xf>
    <xf numFmtId="0" fontId="0" fillId="0" borderId="0" xfId="0" applyAlignment="1">
      <alignment horizontal="center"/>
    </xf>
    <xf numFmtId="0" fontId="16" fillId="0" borderId="0" xfId="0" applyFont="1" applyAlignment="1">
      <alignment wrapText="1"/>
    </xf>
    <xf numFmtId="0" fontId="11" fillId="0" borderId="0" xfId="0" applyFont="1" applyBorder="1" applyAlignment="1">
      <alignment/>
    </xf>
    <xf numFmtId="3" fontId="17" fillId="0" borderId="0" xfId="0" applyNumberFormat="1" applyFont="1" applyBorder="1" applyAlignment="1">
      <alignment horizontal="right" wrapText="1"/>
    </xf>
    <xf numFmtId="0" fontId="17" fillId="0" borderId="0" xfId="0" applyFont="1" applyBorder="1" applyAlignment="1">
      <alignment horizontal="center" wrapText="1"/>
    </xf>
    <xf numFmtId="0" fontId="17" fillId="0" borderId="0" xfId="0" applyFont="1" applyBorder="1" applyAlignment="1">
      <alignment horizontal="justify" wrapText="1"/>
    </xf>
    <xf numFmtId="0" fontId="17" fillId="0" borderId="0" xfId="0" applyFont="1" applyBorder="1" applyAlignment="1">
      <alignment horizontal="center"/>
    </xf>
    <xf numFmtId="0" fontId="16" fillId="0" borderId="0" xfId="0" applyFont="1" applyBorder="1" applyAlignment="1">
      <alignment wrapText="1"/>
    </xf>
    <xf numFmtId="0" fontId="18" fillId="0" borderId="0" xfId="0" applyFont="1" applyBorder="1" applyAlignment="1">
      <alignment/>
    </xf>
    <xf numFmtId="3" fontId="19" fillId="0" borderId="0" xfId="0" applyNumberFormat="1" applyFont="1" applyBorder="1" applyAlignment="1">
      <alignment horizontal="right" wrapText="1"/>
    </xf>
    <xf numFmtId="0" fontId="19" fillId="0" borderId="0" xfId="0" applyFont="1" applyBorder="1" applyAlignment="1">
      <alignment horizontal="center" wrapText="1"/>
    </xf>
    <xf numFmtId="0" fontId="19" fillId="0" borderId="0" xfId="0" applyFont="1" applyBorder="1" applyAlignment="1">
      <alignment horizontal="justify" wrapText="1"/>
    </xf>
    <xf numFmtId="0" fontId="19" fillId="0" borderId="0" xfId="0" applyFont="1" applyBorder="1" applyAlignment="1">
      <alignment horizontal="center"/>
    </xf>
    <xf numFmtId="0" fontId="20" fillId="0" borderId="11" xfId="0" applyFont="1" applyBorder="1" applyAlignment="1">
      <alignment/>
    </xf>
    <xf numFmtId="3" fontId="8" fillId="0" borderId="11" xfId="0" applyNumberFormat="1" applyFont="1" applyBorder="1" applyAlignment="1">
      <alignment horizontal="right" vertical="distributed" wrapText="1"/>
    </xf>
    <xf numFmtId="0" fontId="14" fillId="0" borderId="11" xfId="0" applyFont="1" applyBorder="1" applyAlignment="1">
      <alignment horizontal="center" vertical="distributed" wrapText="1"/>
    </xf>
    <xf numFmtId="0" fontId="8" fillId="0" borderId="11" xfId="0" applyFont="1" applyBorder="1" applyAlignment="1">
      <alignment horizontal="center" wrapText="1"/>
    </xf>
    <xf numFmtId="0" fontId="21" fillId="0" borderId="11" xfId="0" applyFont="1" applyBorder="1" applyAlignment="1">
      <alignment/>
    </xf>
    <xf numFmtId="0" fontId="22" fillId="0" borderId="0" xfId="0" applyFont="1" applyAlignment="1">
      <alignment/>
    </xf>
    <xf numFmtId="0" fontId="22" fillId="0" borderId="0" xfId="0" applyFont="1" applyAlignment="1">
      <alignment wrapText="1"/>
    </xf>
    <xf numFmtId="0" fontId="23" fillId="0" borderId="13" xfId="0" applyFont="1" applyBorder="1" applyAlignment="1">
      <alignment/>
    </xf>
    <xf numFmtId="3" fontId="8" fillId="0" borderId="13" xfId="0" applyNumberFormat="1" applyFont="1" applyBorder="1" applyAlignment="1">
      <alignment horizontal="right" vertical="distributed" wrapText="1"/>
    </xf>
    <xf numFmtId="0" fontId="8" fillId="0" borderId="13" xfId="0" applyFont="1" applyBorder="1" applyAlignment="1">
      <alignment horizontal="right" vertical="distributed" wrapText="1"/>
    </xf>
    <xf numFmtId="0" fontId="8" fillId="0" borderId="13" xfId="0" applyFont="1" applyBorder="1" applyAlignment="1">
      <alignment horizontal="center" wrapText="1"/>
    </xf>
    <xf numFmtId="0" fontId="8" fillId="0" borderId="13" xfId="0" applyFont="1" applyBorder="1" applyAlignment="1">
      <alignment horizontal="justify" wrapText="1"/>
    </xf>
    <xf numFmtId="0" fontId="8" fillId="0" borderId="13" xfId="0" applyFont="1" applyBorder="1" applyAlignment="1">
      <alignment horizontal="center" vertical="center"/>
    </xf>
    <xf numFmtId="0" fontId="20" fillId="0" borderId="14" xfId="0" applyFont="1" applyBorder="1" applyAlignment="1">
      <alignment/>
    </xf>
    <xf numFmtId="3" fontId="9" fillId="0" borderId="14" xfId="0" applyNumberFormat="1" applyFont="1" applyBorder="1" applyAlignment="1">
      <alignment horizontal="right" vertical="distributed" wrapText="1"/>
    </xf>
    <xf numFmtId="3" fontId="9" fillId="0" borderId="14" xfId="0" applyNumberFormat="1" applyFont="1" applyBorder="1" applyAlignment="1">
      <alignment horizontal="center" vertical="distributed" wrapText="1"/>
    </xf>
    <xf numFmtId="0" fontId="9" fillId="0" borderId="14" xfId="0" applyFont="1" applyBorder="1" applyAlignment="1">
      <alignment horizontal="center" vertical="center" wrapText="1"/>
    </xf>
    <xf numFmtId="0" fontId="9" fillId="0" borderId="14" xfId="0" applyFont="1" applyBorder="1" applyAlignment="1">
      <alignment horizontal="justify" wrapText="1"/>
    </xf>
    <xf numFmtId="0" fontId="9" fillId="0" borderId="14" xfId="0" applyFont="1" applyBorder="1" applyAlignment="1">
      <alignment horizontal="center" vertical="center"/>
    </xf>
    <xf numFmtId="0" fontId="24" fillId="0" borderId="14" xfId="0" applyFont="1" applyBorder="1" applyAlignment="1">
      <alignment/>
    </xf>
    <xf numFmtId="0" fontId="8" fillId="0" borderId="14" xfId="0" applyFont="1" applyBorder="1" applyAlignment="1">
      <alignment horizontal="right" vertical="distributed" wrapText="1"/>
    </xf>
    <xf numFmtId="3" fontId="8" fillId="0" borderId="14" xfId="0" applyNumberFormat="1" applyFont="1" applyBorder="1" applyAlignment="1">
      <alignment horizontal="right" vertical="distributed" wrapText="1"/>
    </xf>
    <xf numFmtId="0" fontId="8" fillId="0" borderId="14" xfId="0" applyFont="1" applyBorder="1" applyAlignment="1">
      <alignment horizontal="center" vertical="center" wrapText="1"/>
    </xf>
    <xf numFmtId="0" fontId="8" fillId="0" borderId="14" xfId="0" applyFont="1" applyBorder="1" applyAlignment="1">
      <alignment horizontal="justify" wrapText="1"/>
    </xf>
    <xf numFmtId="185" fontId="9" fillId="0" borderId="14" xfId="44" applyNumberFormat="1" applyFont="1" applyBorder="1" applyAlignment="1">
      <alignment horizontal="right" vertical="distributed" wrapText="1"/>
    </xf>
    <xf numFmtId="0" fontId="20" fillId="0" borderId="15" xfId="0" applyFont="1" applyBorder="1" applyAlignment="1">
      <alignment/>
    </xf>
    <xf numFmtId="3" fontId="9" fillId="0" borderId="15" xfId="0" applyNumberFormat="1" applyFont="1" applyBorder="1" applyAlignment="1">
      <alignment horizontal="right" vertical="distributed" wrapText="1"/>
    </xf>
    <xf numFmtId="185" fontId="9" fillId="0" borderId="15" xfId="44" applyNumberFormat="1" applyFont="1" applyBorder="1" applyAlignment="1">
      <alignment horizontal="right" vertical="distributed" wrapText="1"/>
    </xf>
    <xf numFmtId="3"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wrapText="1"/>
    </xf>
    <xf numFmtId="0" fontId="9" fillId="0" borderId="16" xfId="0" applyFont="1" applyBorder="1" applyAlignment="1">
      <alignment horizontal="center" vertical="center" wrapText="1"/>
    </xf>
    <xf numFmtId="0" fontId="20" fillId="0" borderId="16" xfId="0" applyFont="1" applyBorder="1" applyAlignment="1">
      <alignment/>
    </xf>
    <xf numFmtId="3" fontId="8" fillId="0" borderId="16" xfId="0" applyNumberFormat="1" applyFont="1" applyBorder="1" applyAlignment="1">
      <alignment horizontal="right" vertical="distributed" wrapText="1"/>
    </xf>
    <xf numFmtId="0" fontId="8" fillId="0" borderId="16" xfId="0" applyFont="1" applyBorder="1" applyAlignment="1">
      <alignment horizontal="right" vertical="distributed" wrapText="1"/>
    </xf>
    <xf numFmtId="0" fontId="8" fillId="0" borderId="16" xfId="0" applyFont="1" applyBorder="1" applyAlignment="1">
      <alignment horizontal="center" wrapText="1"/>
    </xf>
    <xf numFmtId="0" fontId="8" fillId="0" borderId="16" xfId="0" applyFont="1" applyBorder="1" applyAlignment="1">
      <alignment horizontal="justify" wrapText="1"/>
    </xf>
    <xf numFmtId="0" fontId="8" fillId="0" borderId="17" xfId="0" applyFont="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23" fillId="0" borderId="18" xfId="0" applyFont="1" applyBorder="1" applyAlignment="1">
      <alignment horizontal="center" vertical="center"/>
    </xf>
    <xf numFmtId="0" fontId="8" fillId="0" borderId="19" xfId="0" applyFont="1" applyBorder="1" applyAlignment="1">
      <alignment/>
    </xf>
    <xf numFmtId="0" fontId="16" fillId="0" borderId="0" xfId="0" applyFont="1" applyAlignment="1">
      <alignment/>
    </xf>
    <xf numFmtId="0" fontId="16" fillId="0" borderId="0" xfId="0" applyFont="1" applyBorder="1" applyAlignment="1">
      <alignment/>
    </xf>
    <xf numFmtId="0" fontId="16" fillId="0" borderId="20" xfId="0" applyFont="1" applyBorder="1" applyAlignment="1">
      <alignment/>
    </xf>
    <xf numFmtId="185" fontId="16" fillId="0" borderId="20" xfId="0" applyNumberFormat="1" applyFont="1" applyBorder="1" applyAlignment="1">
      <alignment/>
    </xf>
    <xf numFmtId="185" fontId="16" fillId="0" borderId="0" xfId="0" applyNumberFormat="1" applyFont="1" applyAlignment="1">
      <alignment/>
    </xf>
    <xf numFmtId="185" fontId="16" fillId="0" borderId="0" xfId="0" applyNumberFormat="1" applyFont="1" applyBorder="1" applyAlignment="1">
      <alignment/>
    </xf>
    <xf numFmtId="0" fontId="16" fillId="0" borderId="0" xfId="0" applyFont="1" applyBorder="1" applyAlignment="1">
      <alignment horizontal="center"/>
    </xf>
    <xf numFmtId="185" fontId="32" fillId="0" borderId="0" xfId="0" applyNumberFormat="1" applyFont="1" applyBorder="1" applyAlignment="1">
      <alignment horizontal="left"/>
    </xf>
    <xf numFmtId="3" fontId="28" fillId="0" borderId="0" xfId="58" applyFont="1" applyBorder="1" applyAlignment="1">
      <alignment horizontal="center"/>
      <protection/>
    </xf>
    <xf numFmtId="0" fontId="3" fillId="0" borderId="21" xfId="0" applyFont="1" applyBorder="1" applyAlignment="1">
      <alignment horizontal="center" vertical="center"/>
    </xf>
    <xf numFmtId="0" fontId="30" fillId="0" borderId="0" xfId="0" applyFont="1" applyBorder="1" applyAlignment="1">
      <alignment/>
    </xf>
    <xf numFmtId="0" fontId="33" fillId="0" borderId="0" xfId="0" applyFont="1" applyAlignment="1">
      <alignment/>
    </xf>
    <xf numFmtId="185" fontId="33" fillId="0" borderId="0" xfId="0" applyNumberFormat="1" applyFont="1" applyAlignment="1">
      <alignment/>
    </xf>
    <xf numFmtId="0" fontId="33" fillId="0" borderId="0" xfId="0" applyFont="1" applyAlignment="1">
      <alignment/>
    </xf>
    <xf numFmtId="0" fontId="33" fillId="0" borderId="0" xfId="0" applyFont="1" applyAlignment="1">
      <alignment horizontal="center"/>
    </xf>
    <xf numFmtId="185" fontId="33" fillId="0" borderId="0" xfId="42" applyNumberFormat="1" applyFont="1" applyAlignment="1">
      <alignment/>
    </xf>
    <xf numFmtId="185" fontId="34" fillId="0" borderId="0" xfId="42" applyNumberFormat="1" applyFont="1" applyFill="1" applyBorder="1" applyAlignment="1">
      <alignment/>
    </xf>
    <xf numFmtId="43" fontId="35" fillId="0" borderId="0" xfId="42" applyNumberFormat="1" applyFont="1" applyFill="1" applyBorder="1" applyAlignment="1">
      <alignment/>
    </xf>
    <xf numFmtId="185" fontId="35" fillId="0" borderId="0" xfId="42" applyNumberFormat="1" applyFont="1" applyBorder="1" applyAlignment="1">
      <alignment/>
    </xf>
    <xf numFmtId="185" fontId="36" fillId="0" borderId="0" xfId="0" applyNumberFormat="1" applyFont="1" applyAlignment="1">
      <alignment/>
    </xf>
    <xf numFmtId="0" fontId="36" fillId="0" borderId="0" xfId="0" applyFont="1" applyAlignment="1">
      <alignment/>
    </xf>
    <xf numFmtId="0" fontId="36" fillId="0" borderId="0" xfId="0" applyFont="1" applyBorder="1" applyAlignment="1">
      <alignment/>
    </xf>
    <xf numFmtId="0" fontId="36" fillId="0" borderId="0" xfId="0" applyFont="1" applyAlignment="1">
      <alignment horizontal="center"/>
    </xf>
    <xf numFmtId="0" fontId="38" fillId="0" borderId="14" xfId="0" applyFont="1" applyBorder="1" applyAlignment="1">
      <alignment horizontal="center" vertical="center" wrapText="1"/>
    </xf>
    <xf numFmtId="185" fontId="37" fillId="0" borderId="0" xfId="42" applyNumberFormat="1" applyFont="1" applyBorder="1" applyAlignment="1">
      <alignment/>
    </xf>
    <xf numFmtId="185" fontId="39" fillId="0" borderId="0" xfId="0" applyNumberFormat="1" applyFont="1" applyAlignment="1">
      <alignment/>
    </xf>
    <xf numFmtId="0" fontId="39" fillId="0" borderId="0" xfId="0" applyFont="1" applyBorder="1" applyAlignment="1">
      <alignment/>
    </xf>
    <xf numFmtId="0" fontId="39" fillId="0" borderId="0" xfId="0" applyFont="1" applyAlignment="1">
      <alignment horizontal="center"/>
    </xf>
    <xf numFmtId="0" fontId="39" fillId="0" borderId="0" xfId="0" applyFont="1" applyAlignment="1">
      <alignment/>
    </xf>
    <xf numFmtId="185" fontId="40" fillId="0" borderId="0" xfId="42" applyNumberFormat="1" applyFont="1" applyFill="1" applyBorder="1" applyAlignment="1">
      <alignment/>
    </xf>
    <xf numFmtId="0" fontId="42" fillId="0" borderId="0" xfId="0" applyFont="1" applyAlignment="1">
      <alignment/>
    </xf>
    <xf numFmtId="0" fontId="42" fillId="0" borderId="0" xfId="0" applyFont="1" applyAlignment="1">
      <alignment horizontal="center"/>
    </xf>
    <xf numFmtId="0" fontId="1" fillId="0" borderId="14" xfId="0" applyFont="1" applyBorder="1" applyAlignment="1">
      <alignment horizontal="center" vertical="center" wrapText="1"/>
    </xf>
    <xf numFmtId="185" fontId="30" fillId="0" borderId="0" xfId="42" applyNumberFormat="1" applyFont="1" applyBorder="1" applyAlignment="1">
      <alignment/>
    </xf>
    <xf numFmtId="0" fontId="30" fillId="0" borderId="22" xfId="0" applyFont="1" applyBorder="1" applyAlignment="1">
      <alignment vertical="center"/>
    </xf>
    <xf numFmtId="0" fontId="33" fillId="0" borderId="23" xfId="0" applyFont="1" applyBorder="1" applyAlignment="1">
      <alignment/>
    </xf>
    <xf numFmtId="185" fontId="30" fillId="0" borderId="0" xfId="42" applyNumberFormat="1" applyFont="1" applyFill="1" applyBorder="1" applyAlignment="1">
      <alignment/>
    </xf>
    <xf numFmtId="0" fontId="33" fillId="0" borderId="0" xfId="0" applyFont="1" applyBorder="1" applyAlignment="1">
      <alignment/>
    </xf>
    <xf numFmtId="0" fontId="43" fillId="0" borderId="0" xfId="0" applyFont="1" applyAlignment="1">
      <alignment/>
    </xf>
    <xf numFmtId="185" fontId="43" fillId="0" borderId="0" xfId="42" applyNumberFormat="1" applyFont="1" applyAlignment="1">
      <alignment/>
    </xf>
    <xf numFmtId="185" fontId="33" fillId="0" borderId="0" xfId="42" applyNumberFormat="1" applyFont="1" applyFill="1" applyBorder="1" applyAlignment="1">
      <alignment/>
    </xf>
    <xf numFmtId="185" fontId="33" fillId="0" borderId="0" xfId="0" applyNumberFormat="1" applyFont="1" applyAlignment="1">
      <alignment/>
    </xf>
    <xf numFmtId="185" fontId="42" fillId="0" borderId="0" xfId="42" applyNumberFormat="1" applyFont="1" applyFill="1" applyBorder="1" applyAlignment="1">
      <alignment/>
    </xf>
    <xf numFmtId="43" fontId="30" fillId="0" borderId="0" xfId="42" applyNumberFormat="1" applyFont="1" applyFill="1" applyBorder="1" applyAlignment="1">
      <alignment/>
    </xf>
    <xf numFmtId="185" fontId="41" fillId="0" borderId="0" xfId="42" applyNumberFormat="1" applyFont="1" applyBorder="1" applyAlignment="1">
      <alignment/>
    </xf>
    <xf numFmtId="185" fontId="42" fillId="0" borderId="0" xfId="0" applyNumberFormat="1" applyFont="1" applyAlignment="1">
      <alignment/>
    </xf>
    <xf numFmtId="0" fontId="42" fillId="0" borderId="0" xfId="0" applyFont="1" applyBorder="1" applyAlignment="1">
      <alignment/>
    </xf>
    <xf numFmtId="188" fontId="44" fillId="0" borderId="0" xfId="42" applyNumberFormat="1" applyFont="1" applyFill="1" applyBorder="1" applyAlignment="1">
      <alignment/>
    </xf>
    <xf numFmtId="185" fontId="44" fillId="0" borderId="0" xfId="42" applyNumberFormat="1" applyFont="1" applyBorder="1" applyAlignment="1">
      <alignment/>
    </xf>
    <xf numFmtId="185" fontId="45" fillId="0" borderId="0" xfId="0" applyNumberFormat="1" applyFont="1" applyAlignment="1">
      <alignment/>
    </xf>
    <xf numFmtId="0" fontId="45" fillId="0" borderId="0" xfId="0" applyFont="1" applyAlignment="1">
      <alignment/>
    </xf>
    <xf numFmtId="0" fontId="45" fillId="0" borderId="0" xfId="0" applyFont="1" applyBorder="1" applyAlignment="1">
      <alignment/>
    </xf>
    <xf numFmtId="0" fontId="45" fillId="0" borderId="0" xfId="0" applyFont="1" applyAlignment="1">
      <alignment horizontal="center"/>
    </xf>
    <xf numFmtId="0" fontId="10" fillId="0" borderId="14" xfId="0" applyFont="1" applyBorder="1" applyAlignment="1">
      <alignment horizontal="center" vertical="center" wrapText="1"/>
    </xf>
    <xf numFmtId="43" fontId="46" fillId="0" borderId="0" xfId="42" applyNumberFormat="1" applyFont="1" applyFill="1" applyBorder="1" applyAlignment="1">
      <alignment/>
    </xf>
    <xf numFmtId="185" fontId="46" fillId="0" borderId="0" xfId="42" applyNumberFormat="1" applyFont="1" applyBorder="1" applyAlignment="1">
      <alignment/>
    </xf>
    <xf numFmtId="185" fontId="47" fillId="0" borderId="0" xfId="0" applyNumberFormat="1" applyFont="1" applyAlignment="1">
      <alignment/>
    </xf>
    <xf numFmtId="0" fontId="47" fillId="0" borderId="0" xfId="0" applyFont="1" applyAlignment="1">
      <alignment/>
    </xf>
    <xf numFmtId="185" fontId="48" fillId="0" borderId="0" xfId="42" applyNumberFormat="1" applyFont="1" applyFill="1" applyBorder="1" applyAlignment="1">
      <alignment/>
    </xf>
    <xf numFmtId="0" fontId="47" fillId="0" borderId="0" xfId="0" applyFont="1" applyBorder="1" applyAlignment="1">
      <alignment/>
    </xf>
    <xf numFmtId="0" fontId="47" fillId="0" borderId="0" xfId="0" applyFont="1" applyAlignment="1">
      <alignment horizontal="center"/>
    </xf>
    <xf numFmtId="43" fontId="37" fillId="0" borderId="0" xfId="42" applyNumberFormat="1" applyFont="1" applyFill="1" applyBorder="1" applyAlignment="1">
      <alignment/>
    </xf>
    <xf numFmtId="0" fontId="26" fillId="0" borderId="11" xfId="0" applyFont="1" applyBorder="1" applyAlignment="1">
      <alignment horizontal="center" vertical="center" wrapText="1"/>
    </xf>
    <xf numFmtId="3" fontId="41" fillId="0" borderId="0" xfId="0" applyNumberFormat="1" applyFont="1" applyBorder="1" applyAlignment="1">
      <alignment vertical="center"/>
    </xf>
    <xf numFmtId="2" fontId="41" fillId="0" borderId="0" xfId="0" applyNumberFormat="1" applyFont="1" applyBorder="1" applyAlignment="1">
      <alignment vertical="center"/>
    </xf>
    <xf numFmtId="2" fontId="42" fillId="0" borderId="0" xfId="0" applyNumberFormat="1" applyFont="1" applyAlignment="1">
      <alignment vertical="center"/>
    </xf>
    <xf numFmtId="2" fontId="42" fillId="0" borderId="0" xfId="42" applyNumberFormat="1" applyFont="1" applyAlignment="1">
      <alignment vertical="center"/>
    </xf>
    <xf numFmtId="2" fontId="42" fillId="0" borderId="0" xfId="0" applyNumberFormat="1" applyFont="1" applyAlignment="1">
      <alignment horizontal="center" vertical="center"/>
    </xf>
    <xf numFmtId="0" fontId="26" fillId="0" borderId="24" xfId="0" applyFont="1" applyBorder="1" applyAlignment="1">
      <alignment horizontal="center" vertical="center" wrapText="1"/>
    </xf>
    <xf numFmtId="185" fontId="26" fillId="0" borderId="24" xfId="42" applyNumberFormat="1" applyFont="1" applyBorder="1" applyAlignment="1">
      <alignment horizontal="right" vertical="center" wrapText="1"/>
    </xf>
    <xf numFmtId="0" fontId="1" fillId="0" borderId="13" xfId="0" applyFont="1" applyBorder="1" applyAlignment="1">
      <alignment horizontal="center" vertical="center" wrapText="1"/>
    </xf>
    <xf numFmtId="3" fontId="1" fillId="0" borderId="13" xfId="0" applyNumberFormat="1" applyFont="1" applyBorder="1" applyAlignment="1">
      <alignment horizontal="right" vertical="center" wrapText="1"/>
    </xf>
    <xf numFmtId="0" fontId="1" fillId="0" borderId="25" xfId="0" applyFont="1" applyBorder="1" applyAlignment="1">
      <alignment horizontal="justify" vertical="center" wrapText="1"/>
    </xf>
    <xf numFmtId="185" fontId="1" fillId="0" borderId="13" xfId="42" applyNumberFormat="1" applyFont="1" applyBorder="1" applyAlignment="1">
      <alignment horizontal="right" vertical="center" wrapText="1"/>
    </xf>
    <xf numFmtId="0" fontId="15" fillId="0" borderId="14" xfId="0" applyFont="1" applyBorder="1" applyAlignment="1">
      <alignment horizontal="center" vertical="center" wrapText="1"/>
    </xf>
    <xf numFmtId="3" fontId="15" fillId="0" borderId="14" xfId="0" applyNumberFormat="1" applyFont="1" applyBorder="1" applyAlignment="1">
      <alignment horizontal="right" vertical="center" wrapText="1"/>
    </xf>
    <xf numFmtId="0" fontId="1" fillId="0" borderId="15" xfId="0" applyFont="1" applyBorder="1" applyAlignment="1">
      <alignment horizontal="center" vertical="center" wrapText="1"/>
    </xf>
    <xf numFmtId="3" fontId="16" fillId="0" borderId="0" xfId="0" applyNumberFormat="1" applyFont="1" applyAlignment="1">
      <alignment/>
    </xf>
    <xf numFmtId="3" fontId="4" fillId="0" borderId="14" xfId="0" applyNumberFormat="1" applyFont="1" applyBorder="1" applyAlignment="1">
      <alignment horizontal="right" vertical="center" wrapText="1"/>
    </xf>
    <xf numFmtId="3" fontId="30" fillId="0" borderId="0" xfId="0" applyNumberFormat="1" applyFont="1" applyBorder="1" applyAlignment="1">
      <alignment/>
    </xf>
    <xf numFmtId="0" fontId="15" fillId="0" borderId="14" xfId="0" applyFont="1" applyBorder="1" applyAlignment="1">
      <alignment horizontal="justify" wrapText="1"/>
    </xf>
    <xf numFmtId="185" fontId="15" fillId="0" borderId="14" xfId="42" applyNumberFormat="1" applyFont="1" applyBorder="1" applyAlignment="1">
      <alignment horizontal="right" vertical="center" wrapText="1"/>
    </xf>
    <xf numFmtId="3" fontId="51" fillId="0" borderId="0" xfId="0" applyNumberFormat="1" applyFont="1" applyBorder="1" applyAlignment="1">
      <alignment/>
    </xf>
    <xf numFmtId="3" fontId="50" fillId="0" borderId="0" xfId="0" applyNumberFormat="1" applyFont="1" applyBorder="1" applyAlignment="1">
      <alignment/>
    </xf>
    <xf numFmtId="185" fontId="11" fillId="0" borderId="0" xfId="42" applyNumberFormat="1" applyFont="1" applyAlignment="1">
      <alignment/>
    </xf>
    <xf numFmtId="0" fontId="52" fillId="0" borderId="0" xfId="0" applyFont="1" applyAlignment="1">
      <alignment/>
    </xf>
    <xf numFmtId="185" fontId="41" fillId="0" borderId="0" xfId="42" applyNumberFormat="1" applyFont="1" applyFill="1" applyBorder="1" applyAlignment="1">
      <alignment/>
    </xf>
    <xf numFmtId="185" fontId="42" fillId="0" borderId="0" xfId="42" applyNumberFormat="1" applyFont="1" applyAlignment="1">
      <alignment/>
    </xf>
    <xf numFmtId="0" fontId="15" fillId="0" borderId="14" xfId="0" applyFont="1" applyBorder="1" applyAlignment="1">
      <alignment horizontal="justify" vertical="center" wrapText="1"/>
    </xf>
    <xf numFmtId="185" fontId="53" fillId="0" borderId="0" xfId="42" applyNumberFormat="1" applyFont="1" applyFill="1" applyBorder="1" applyAlignment="1">
      <alignment/>
    </xf>
    <xf numFmtId="185" fontId="53" fillId="0" borderId="0" xfId="42" applyNumberFormat="1" applyFont="1" applyBorder="1" applyAlignment="1">
      <alignment/>
    </xf>
    <xf numFmtId="185" fontId="40" fillId="0" borderId="0" xfId="0" applyNumberFormat="1" applyFont="1" applyAlignment="1">
      <alignment/>
    </xf>
    <xf numFmtId="0" fontId="40" fillId="0" borderId="0" xfId="0" applyFont="1" applyAlignment="1">
      <alignment/>
    </xf>
    <xf numFmtId="0" fontId="40" fillId="0" borderId="0" xfId="0" applyFont="1" applyBorder="1" applyAlignment="1">
      <alignment/>
    </xf>
    <xf numFmtId="0" fontId="40" fillId="0" borderId="0" xfId="0" applyFont="1" applyAlignment="1">
      <alignment horizontal="center"/>
    </xf>
    <xf numFmtId="3" fontId="54" fillId="0" borderId="0" xfId="0" applyNumberFormat="1" applyFont="1" applyBorder="1" applyAlignment="1">
      <alignment/>
    </xf>
    <xf numFmtId="0" fontId="91" fillId="0" borderId="0" xfId="0" applyFont="1" applyBorder="1" applyAlignment="1">
      <alignment/>
    </xf>
    <xf numFmtId="0" fontId="92" fillId="0" borderId="0" xfId="0" applyFont="1" applyAlignment="1">
      <alignment/>
    </xf>
    <xf numFmtId="185" fontId="92" fillId="0" borderId="0" xfId="0" applyNumberFormat="1" applyFont="1" applyAlignment="1">
      <alignment/>
    </xf>
    <xf numFmtId="0" fontId="93" fillId="0" borderId="14" xfId="0" applyFont="1" applyBorder="1" applyAlignment="1">
      <alignment horizontal="justify" wrapText="1"/>
    </xf>
    <xf numFmtId="0" fontId="93" fillId="0" borderId="14" xfId="0" applyFont="1" applyBorder="1" applyAlignment="1">
      <alignment horizontal="center" vertical="center" wrapText="1"/>
    </xf>
    <xf numFmtId="185" fontId="93" fillId="0" borderId="14" xfId="42" applyNumberFormat="1" applyFont="1" applyBorder="1" applyAlignment="1">
      <alignment horizontal="right" vertical="center" wrapText="1"/>
    </xf>
    <xf numFmtId="3" fontId="93" fillId="0" borderId="14" xfId="0" applyNumberFormat="1" applyFont="1" applyBorder="1" applyAlignment="1">
      <alignment horizontal="right" vertical="center" wrapText="1"/>
    </xf>
    <xf numFmtId="0" fontId="4" fillId="0" borderId="15" xfId="0" applyFont="1" applyBorder="1" applyAlignment="1">
      <alignment horizontal="center" vertical="center" wrapText="1"/>
    </xf>
    <xf numFmtId="0" fontId="41" fillId="0" borderId="15" xfId="0" applyFont="1" applyBorder="1" applyAlignment="1">
      <alignment vertical="center"/>
    </xf>
    <xf numFmtId="0" fontId="53" fillId="0" borderId="13" xfId="0" applyFont="1" applyBorder="1" applyAlignment="1">
      <alignment vertical="center"/>
    </xf>
    <xf numFmtId="0" fontId="1" fillId="0" borderId="22" xfId="0" applyFont="1" applyBorder="1" applyAlignment="1">
      <alignment horizontal="center" vertical="center" wrapText="1"/>
    </xf>
    <xf numFmtId="0" fontId="15" fillId="0" borderId="13" xfId="0" applyFont="1" applyBorder="1" applyAlignment="1">
      <alignment horizontal="justify" wrapText="1"/>
    </xf>
    <xf numFmtId="0" fontId="15" fillId="0" borderId="13" xfId="0" applyFont="1" applyBorder="1" applyAlignment="1">
      <alignment horizontal="center" vertical="center" wrapText="1"/>
    </xf>
    <xf numFmtId="0" fontId="15" fillId="0" borderId="15" xfId="0" applyFont="1" applyBorder="1" applyAlignment="1">
      <alignment horizontal="justify" wrapText="1"/>
    </xf>
    <xf numFmtId="0" fontId="15" fillId="0" borderId="15" xfId="0" applyFont="1" applyBorder="1" applyAlignment="1">
      <alignment horizontal="center" vertical="center" wrapText="1"/>
    </xf>
    <xf numFmtId="185" fontId="15" fillId="0" borderId="15" xfId="42" applyNumberFormat="1" applyFont="1" applyBorder="1" applyAlignment="1">
      <alignment horizontal="right" vertical="center" wrapText="1"/>
    </xf>
    <xf numFmtId="0" fontId="15" fillId="0" borderId="26" xfId="0" applyFont="1" applyBorder="1" applyAlignment="1">
      <alignment horizontal="justify" wrapText="1"/>
    </xf>
    <xf numFmtId="0" fontId="15" fillId="0" borderId="26" xfId="0" applyFont="1" applyBorder="1" applyAlignment="1">
      <alignment horizontal="center" vertical="center" wrapText="1"/>
    </xf>
    <xf numFmtId="185" fontId="15" fillId="0" borderId="26" xfId="42" applyNumberFormat="1" applyFont="1" applyBorder="1" applyAlignment="1">
      <alignment horizontal="right"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185" fontId="29" fillId="0" borderId="0" xfId="42" applyNumberFormat="1" applyFont="1" applyBorder="1" applyAlignment="1">
      <alignment/>
    </xf>
    <xf numFmtId="3" fontId="44" fillId="0" borderId="0" xfId="0" applyNumberFormat="1" applyFont="1" applyBorder="1" applyAlignment="1">
      <alignment vertical="center"/>
    </xf>
    <xf numFmtId="2" fontId="44" fillId="0" borderId="0" xfId="0" applyNumberFormat="1" applyFont="1" applyBorder="1" applyAlignment="1">
      <alignment vertical="center"/>
    </xf>
    <xf numFmtId="2" fontId="45" fillId="0" borderId="0" xfId="0" applyNumberFormat="1" applyFont="1" applyAlignment="1">
      <alignment vertical="center"/>
    </xf>
    <xf numFmtId="2" fontId="45" fillId="0" borderId="0" xfId="42" applyNumberFormat="1" applyFont="1" applyAlignment="1">
      <alignment vertical="center"/>
    </xf>
    <xf numFmtId="2" fontId="45" fillId="0" borderId="0" xfId="0" applyNumberFormat="1" applyFont="1" applyAlignment="1">
      <alignment horizontal="center" vertical="center"/>
    </xf>
    <xf numFmtId="0" fontId="15" fillId="0" borderId="21" xfId="0" applyFont="1" applyBorder="1" applyAlignment="1">
      <alignment horizontal="justify" vertical="center" wrapText="1"/>
    </xf>
    <xf numFmtId="0" fontId="15" fillId="0" borderId="22" xfId="0" applyFont="1" applyBorder="1" applyAlignment="1">
      <alignment horizontal="center" vertical="center" wrapText="1"/>
    </xf>
    <xf numFmtId="0" fontId="15" fillId="0" borderId="14" xfId="0" applyFont="1" applyBorder="1" applyAlignment="1">
      <alignment horizontal="right" vertical="center" wrapText="1"/>
    </xf>
    <xf numFmtId="185" fontId="15" fillId="0" borderId="22" xfId="0" applyNumberFormat="1" applyFont="1" applyBorder="1" applyAlignment="1">
      <alignment horizontal="right" vertical="center" wrapText="1"/>
    </xf>
    <xf numFmtId="0" fontId="12" fillId="0" borderId="15" xfId="0" applyFont="1" applyBorder="1" applyAlignment="1">
      <alignment horizontal="center" vertical="center" wrapText="1"/>
    </xf>
    <xf numFmtId="0" fontId="15" fillId="0" borderId="13" xfId="0" applyFont="1" applyBorder="1" applyAlignment="1">
      <alignment horizontal="justify" vertical="center" wrapText="1"/>
    </xf>
    <xf numFmtId="0" fontId="15" fillId="0" borderId="15" xfId="0" applyFont="1" applyBorder="1" applyAlignment="1">
      <alignment horizontal="justify" vertical="center" wrapText="1"/>
    </xf>
    <xf numFmtId="3" fontId="4" fillId="0" borderId="15" xfId="0" applyNumberFormat="1" applyFont="1" applyBorder="1" applyAlignment="1">
      <alignment horizontal="right" vertical="center" wrapText="1"/>
    </xf>
    <xf numFmtId="0" fontId="2" fillId="0" borderId="15" xfId="0" applyFont="1" applyBorder="1" applyAlignment="1">
      <alignment horizontal="center" vertical="center" wrapText="1"/>
    </xf>
    <xf numFmtId="0" fontId="4" fillId="0" borderId="15" xfId="0" applyFont="1" applyBorder="1" applyAlignment="1">
      <alignment horizontal="justify" vertical="center" wrapText="1"/>
    </xf>
    <xf numFmtId="185" fontId="4" fillId="0" borderId="15" xfId="42" applyNumberFormat="1" applyFont="1" applyBorder="1" applyAlignment="1">
      <alignment horizontal="right" vertical="center" wrapText="1"/>
    </xf>
    <xf numFmtId="0" fontId="1" fillId="0" borderId="25" xfId="0" applyFont="1" applyBorder="1" applyAlignment="1">
      <alignment horizontal="justify" wrapText="1"/>
    </xf>
    <xf numFmtId="0" fontId="1" fillId="0" borderId="25" xfId="0" applyFont="1" applyBorder="1" applyAlignment="1">
      <alignment horizontal="center" vertical="center" wrapText="1"/>
    </xf>
    <xf numFmtId="185" fontId="1" fillId="0" borderId="25" xfId="42" applyNumberFormat="1" applyFont="1" applyBorder="1" applyAlignment="1">
      <alignment horizontal="right" vertical="center" wrapText="1"/>
    </xf>
    <xf numFmtId="185" fontId="26" fillId="0" borderId="24" xfId="42" applyNumberFormat="1" applyFont="1" applyBorder="1" applyAlignment="1">
      <alignment horizontal="center" vertical="center" wrapText="1"/>
    </xf>
    <xf numFmtId="185" fontId="26" fillId="0" borderId="11" xfId="42" applyNumberFormat="1" applyFont="1" applyBorder="1" applyAlignment="1">
      <alignment horizontal="right" vertical="center" wrapText="1"/>
    </xf>
    <xf numFmtId="0" fontId="49" fillId="0" borderId="27" xfId="0" applyFont="1" applyBorder="1" applyAlignment="1">
      <alignment vertical="center" wrapText="1"/>
    </xf>
    <xf numFmtId="0" fontId="94" fillId="0" borderId="11" xfId="0" applyFont="1" applyBorder="1" applyAlignment="1">
      <alignment horizontal="center" vertical="center" wrapText="1"/>
    </xf>
    <xf numFmtId="0" fontId="94" fillId="0" borderId="11" xfId="0" applyFont="1" applyBorder="1" applyAlignment="1">
      <alignment horizontal="justify" wrapText="1"/>
    </xf>
    <xf numFmtId="185" fontId="94" fillId="0" borderId="11" xfId="42" applyNumberFormat="1" applyFont="1" applyBorder="1" applyAlignment="1">
      <alignment horizontal="right" vertical="center" wrapText="1"/>
    </xf>
    <xf numFmtId="3" fontId="94" fillId="0" borderId="11" xfId="0" applyNumberFormat="1" applyFont="1" applyBorder="1" applyAlignment="1">
      <alignment horizontal="right" vertical="center" wrapText="1"/>
    </xf>
    <xf numFmtId="0" fontId="95" fillId="0" borderId="11" xfId="0" applyFont="1" applyBorder="1" applyAlignment="1">
      <alignment vertical="center"/>
    </xf>
    <xf numFmtId="43" fontId="95" fillId="0" borderId="0" xfId="42" applyNumberFormat="1" applyFont="1" applyFill="1" applyBorder="1" applyAlignment="1">
      <alignment/>
    </xf>
    <xf numFmtId="185" fontId="95" fillId="0" borderId="0" xfId="42" applyNumberFormat="1" applyFont="1" applyBorder="1" applyAlignment="1">
      <alignment/>
    </xf>
    <xf numFmtId="185" fontId="96" fillId="0" borderId="0" xfId="0" applyNumberFormat="1" applyFont="1" applyAlignment="1">
      <alignment/>
    </xf>
    <xf numFmtId="0" fontId="96" fillId="0" borderId="0" xfId="0" applyFont="1" applyAlignment="1">
      <alignment/>
    </xf>
    <xf numFmtId="185" fontId="97" fillId="0" borderId="0" xfId="42" applyNumberFormat="1" applyFont="1" applyFill="1" applyBorder="1" applyAlignment="1">
      <alignment/>
    </xf>
    <xf numFmtId="0" fontId="96" fillId="0" borderId="0" xfId="0" applyFont="1" applyBorder="1" applyAlignment="1">
      <alignment/>
    </xf>
    <xf numFmtId="0" fontId="96" fillId="0" borderId="0" xfId="0" applyFont="1" applyAlignment="1">
      <alignment horizontal="center"/>
    </xf>
    <xf numFmtId="0" fontId="98" fillId="0" borderId="15" xfId="0" applyFont="1" applyBorder="1" applyAlignment="1">
      <alignment horizontal="center" vertical="center" wrapText="1"/>
    </xf>
    <xf numFmtId="0" fontId="98" fillId="0" borderId="15" xfId="0" applyFont="1" applyBorder="1" applyAlignment="1">
      <alignment horizontal="justify" wrapText="1"/>
    </xf>
    <xf numFmtId="185" fontId="98" fillId="0" borderId="15" xfId="42" applyNumberFormat="1" applyFont="1" applyBorder="1" applyAlignment="1">
      <alignment horizontal="right" vertical="center" wrapText="1"/>
    </xf>
    <xf numFmtId="3" fontId="98" fillId="0" borderId="15" xfId="0" applyNumberFormat="1" applyFont="1" applyBorder="1" applyAlignment="1">
      <alignment horizontal="right" vertical="center" wrapText="1"/>
    </xf>
    <xf numFmtId="0" fontId="99" fillId="0" borderId="15" xfId="0" applyFont="1" applyBorder="1" applyAlignment="1">
      <alignment vertical="center"/>
    </xf>
    <xf numFmtId="43" fontId="100" fillId="0" borderId="0" xfId="42" applyNumberFormat="1" applyFont="1" applyFill="1" applyBorder="1" applyAlignment="1">
      <alignment/>
    </xf>
    <xf numFmtId="185" fontId="100" fillId="0" borderId="0" xfId="42" applyNumberFormat="1" applyFont="1" applyBorder="1" applyAlignment="1">
      <alignment/>
    </xf>
    <xf numFmtId="185" fontId="101" fillId="0" borderId="0" xfId="0" applyNumberFormat="1" applyFont="1" applyAlignment="1">
      <alignment/>
    </xf>
    <xf numFmtId="0" fontId="101" fillId="0" borderId="0" xfId="0" applyFont="1" applyAlignment="1">
      <alignment/>
    </xf>
    <xf numFmtId="0" fontId="101" fillId="0" borderId="0" xfId="0" applyFont="1" applyBorder="1" applyAlignment="1">
      <alignment/>
    </xf>
    <xf numFmtId="0" fontId="101" fillId="0" borderId="0" xfId="0" applyFont="1" applyAlignment="1">
      <alignment horizontal="center"/>
    </xf>
    <xf numFmtId="0" fontId="102" fillId="0" borderId="14" xfId="0" applyFont="1" applyBorder="1" applyAlignment="1">
      <alignment horizontal="center" vertical="center"/>
    </xf>
    <xf numFmtId="185" fontId="103" fillId="0" borderId="0" xfId="42" applyNumberFormat="1" applyFont="1" applyFill="1" applyBorder="1" applyAlignment="1">
      <alignment/>
    </xf>
    <xf numFmtId="0" fontId="104" fillId="0" borderId="14" xfId="0" applyFont="1" applyBorder="1" applyAlignment="1">
      <alignment horizontal="center" vertical="center" wrapText="1"/>
    </xf>
    <xf numFmtId="0" fontId="104" fillId="0" borderId="14" xfId="0" applyFont="1" applyBorder="1" applyAlignment="1">
      <alignment horizontal="justify" wrapText="1"/>
    </xf>
    <xf numFmtId="185" fontId="104" fillId="0" borderId="14" xfId="42" applyNumberFormat="1" applyFont="1" applyBorder="1" applyAlignment="1">
      <alignment horizontal="right" vertical="center" wrapText="1"/>
    </xf>
    <xf numFmtId="3" fontId="104" fillId="0" borderId="14" xfId="0" applyNumberFormat="1" applyFont="1" applyBorder="1" applyAlignment="1">
      <alignment horizontal="right" vertical="center" wrapText="1"/>
    </xf>
    <xf numFmtId="0" fontId="100" fillId="0" borderId="14" xfId="0" applyFont="1" applyBorder="1" applyAlignment="1">
      <alignment vertical="center"/>
    </xf>
    <xf numFmtId="185" fontId="101" fillId="0" borderId="0" xfId="42" applyNumberFormat="1" applyFont="1" applyFill="1" applyBorder="1" applyAlignment="1">
      <alignment/>
    </xf>
    <xf numFmtId="0" fontId="98" fillId="0" borderId="14" xfId="0" applyFont="1" applyBorder="1" applyAlignment="1">
      <alignment horizontal="center" vertical="center" wrapText="1"/>
    </xf>
    <xf numFmtId="0" fontId="98" fillId="0" borderId="14" xfId="0" applyFont="1" applyBorder="1" applyAlignment="1">
      <alignment horizontal="justify" wrapText="1"/>
    </xf>
    <xf numFmtId="185" fontId="98" fillId="0" borderId="14" xfId="42" applyNumberFormat="1" applyFont="1" applyBorder="1" applyAlignment="1">
      <alignment horizontal="right" vertical="center" wrapText="1"/>
    </xf>
    <xf numFmtId="3" fontId="98" fillId="0" borderId="14" xfId="0" applyNumberFormat="1" applyFont="1" applyBorder="1" applyAlignment="1">
      <alignment horizontal="right" vertical="center" wrapText="1"/>
    </xf>
    <xf numFmtId="0" fontId="99" fillId="0" borderId="14" xfId="0" applyFont="1" applyBorder="1" applyAlignment="1">
      <alignment vertical="center"/>
    </xf>
    <xf numFmtId="3" fontId="94" fillId="0" borderId="11" xfId="0" applyNumberFormat="1" applyFont="1" applyBorder="1" applyAlignment="1">
      <alignment horizontal="center" vertical="center" wrapText="1"/>
    </xf>
    <xf numFmtId="0" fontId="100" fillId="0" borderId="10" xfId="0" applyFont="1" applyBorder="1" applyAlignment="1">
      <alignment/>
    </xf>
    <xf numFmtId="0" fontId="93" fillId="0" borderId="14" xfId="0" applyFont="1" applyBorder="1" applyAlignment="1">
      <alignment horizontal="left" vertical="center" wrapText="1"/>
    </xf>
    <xf numFmtId="0" fontId="102" fillId="0" borderId="14" xfId="0" applyFont="1" applyBorder="1" applyAlignment="1">
      <alignment horizontal="center" vertical="center" wrapText="1"/>
    </xf>
    <xf numFmtId="0" fontId="93" fillId="0" borderId="14" xfId="0" applyFont="1" applyBorder="1" applyAlignment="1">
      <alignment horizontal="justify" vertical="center" wrapText="1"/>
    </xf>
    <xf numFmtId="3" fontId="93" fillId="0" borderId="14" xfId="0" applyNumberFormat="1" applyFont="1" applyBorder="1" applyAlignment="1">
      <alignment vertical="center" wrapText="1"/>
    </xf>
    <xf numFmtId="0" fontId="93" fillId="0" borderId="14" xfId="0" applyFont="1" applyBorder="1" applyAlignment="1">
      <alignment horizontal="center" wrapText="1"/>
    </xf>
    <xf numFmtId="0" fontId="93" fillId="0" borderId="14" xfId="0" applyFont="1" applyBorder="1" applyAlignment="1">
      <alignment horizontal="right" wrapText="1"/>
    </xf>
    <xf numFmtId="0" fontId="104" fillId="0" borderId="13" xfId="0" applyFont="1" applyBorder="1" applyAlignment="1">
      <alignment horizontal="center" vertical="center" wrapText="1"/>
    </xf>
    <xf numFmtId="0" fontId="104" fillId="0" borderId="13" xfId="0" applyFont="1" applyBorder="1" applyAlignment="1">
      <alignment horizontal="justify" wrapText="1"/>
    </xf>
    <xf numFmtId="0" fontId="104" fillId="0" borderId="13" xfId="0" applyFont="1" applyBorder="1" applyAlignment="1">
      <alignment horizontal="center" wrapText="1"/>
    </xf>
    <xf numFmtId="0" fontId="104" fillId="0" borderId="13" xfId="0" applyFont="1" applyBorder="1" applyAlignment="1">
      <alignment horizontal="right" wrapText="1"/>
    </xf>
    <xf numFmtId="3" fontId="104" fillId="0" borderId="13" xfId="0" applyNumberFormat="1" applyFont="1" applyBorder="1" applyAlignment="1">
      <alignment vertical="center" wrapText="1"/>
    </xf>
    <xf numFmtId="0" fontId="100" fillId="0" borderId="13" xfId="0" applyFont="1" applyBorder="1" applyAlignment="1">
      <alignment/>
    </xf>
    <xf numFmtId="185" fontId="94" fillId="0" borderId="11" xfId="42" applyNumberFormat="1" applyFont="1" applyBorder="1" applyAlignment="1">
      <alignment horizontal="center" vertical="center" wrapText="1"/>
    </xf>
    <xf numFmtId="0" fontId="95" fillId="0" borderId="11" xfId="0" applyFont="1" applyBorder="1" applyAlignment="1">
      <alignment/>
    </xf>
    <xf numFmtId="0" fontId="98" fillId="0" borderId="16" xfId="0" applyFont="1" applyBorder="1" applyAlignment="1">
      <alignment horizontal="center" vertical="center" wrapText="1"/>
    </xf>
    <xf numFmtId="0" fontId="98" fillId="0" borderId="16" xfId="0" applyFont="1" applyBorder="1" applyAlignment="1">
      <alignment horizontal="justify" vertical="center" wrapText="1"/>
    </xf>
    <xf numFmtId="0" fontId="98" fillId="0" borderId="10" xfId="0" applyFont="1" applyBorder="1" applyAlignment="1">
      <alignment horizontal="center" vertical="center" wrapText="1"/>
    </xf>
    <xf numFmtId="0" fontId="98" fillId="0" borderId="16" xfId="0" applyFont="1" applyBorder="1" applyAlignment="1">
      <alignment horizontal="right" vertical="center" wrapText="1"/>
    </xf>
    <xf numFmtId="3" fontId="98" fillId="0" borderId="16" xfId="0" applyNumberFormat="1" applyFont="1" applyBorder="1" applyAlignment="1">
      <alignment horizontal="right" vertical="center" wrapText="1"/>
    </xf>
    <xf numFmtId="0" fontId="99" fillId="0" borderId="16" xfId="0" applyFont="1" applyBorder="1" applyAlignment="1">
      <alignment/>
    </xf>
    <xf numFmtId="0" fontId="93" fillId="0" borderId="16" xfId="0" applyFont="1" applyBorder="1" applyAlignment="1">
      <alignment horizontal="justify" vertical="center" wrapText="1"/>
    </xf>
    <xf numFmtId="0" fontId="98" fillId="0" borderId="14" xfId="0" applyFont="1" applyBorder="1" applyAlignment="1">
      <alignment horizontal="justify" vertical="center" wrapText="1"/>
    </xf>
    <xf numFmtId="0" fontId="1" fillId="0" borderId="27" xfId="0" applyFont="1" applyBorder="1" applyAlignment="1">
      <alignment horizontal="center" vertical="center" wrapText="1"/>
    </xf>
    <xf numFmtId="0" fontId="26" fillId="0" borderId="11" xfId="0" applyFont="1" applyBorder="1" applyAlignment="1">
      <alignment horizontal="justify" vertical="center" wrapText="1"/>
    </xf>
    <xf numFmtId="185" fontId="1" fillId="0" borderId="27" xfId="42" applyNumberFormat="1" applyFont="1" applyBorder="1" applyAlignment="1">
      <alignment horizontal="right" vertical="center" wrapText="1"/>
    </xf>
    <xf numFmtId="0" fontId="93" fillId="0" borderId="15" xfId="0" applyFont="1" applyBorder="1" applyAlignment="1">
      <alignment horizontal="center" vertical="center" wrapText="1"/>
    </xf>
    <xf numFmtId="185" fontId="100" fillId="0" borderId="0" xfId="0" applyNumberFormat="1" applyFont="1" applyBorder="1" applyAlignment="1">
      <alignment/>
    </xf>
    <xf numFmtId="0" fontId="100" fillId="0" borderId="0" xfId="0" applyFont="1" applyBorder="1" applyAlignment="1">
      <alignment/>
    </xf>
    <xf numFmtId="3" fontId="16" fillId="0" borderId="0" xfId="0" applyNumberFormat="1" applyFont="1" applyBorder="1" applyAlignment="1">
      <alignment/>
    </xf>
    <xf numFmtId="0" fontId="8" fillId="0" borderId="0" xfId="0" applyFont="1" applyBorder="1" applyAlignment="1">
      <alignment horizontal="center"/>
    </xf>
    <xf numFmtId="0" fontId="9" fillId="0" borderId="0" xfId="0" applyFont="1" applyAlignment="1">
      <alignment horizontal="center"/>
    </xf>
    <xf numFmtId="0" fontId="0" fillId="0" borderId="0" xfId="0" applyAlignment="1">
      <alignment horizontal="center"/>
    </xf>
    <xf numFmtId="0" fontId="25" fillId="0" borderId="0" xfId="0" applyFont="1" applyAlignment="1">
      <alignment horizontal="center"/>
    </xf>
    <xf numFmtId="0" fontId="9" fillId="0" borderId="19" xfId="0" applyFont="1" applyBorder="1" applyAlignment="1">
      <alignment horizontal="center"/>
    </xf>
    <xf numFmtId="0" fontId="8" fillId="0" borderId="19" xfId="0" applyFont="1" applyBorder="1" applyAlignment="1">
      <alignment horizontal="center" wrapText="1"/>
    </xf>
    <xf numFmtId="0" fontId="16" fillId="0" borderId="0" xfId="0" applyFont="1" applyAlignment="1">
      <alignment horizontal="center"/>
    </xf>
    <xf numFmtId="0" fontId="104" fillId="0" borderId="20" xfId="0" applyFont="1" applyBorder="1" applyAlignment="1">
      <alignment horizontal="center"/>
    </xf>
    <xf numFmtId="0" fontId="100" fillId="0" borderId="20" xfId="0" applyFont="1" applyBorder="1" applyAlignment="1">
      <alignment horizontal="center"/>
    </xf>
    <xf numFmtId="0" fontId="4" fillId="0" borderId="0" xfId="0" applyFont="1" applyAlignment="1">
      <alignment horizontal="center"/>
    </xf>
    <xf numFmtId="0" fontId="31" fillId="0" borderId="0" xfId="0" applyFont="1" applyAlignment="1">
      <alignment horizontal="center"/>
    </xf>
    <xf numFmtId="0" fontId="55" fillId="0" borderId="22" xfId="0" applyFont="1" applyBorder="1" applyAlignment="1">
      <alignment horizontal="center" vertical="center" wrapText="1"/>
    </xf>
    <xf numFmtId="0" fontId="55" fillId="0" borderId="15" xfId="0" applyFont="1" applyBorder="1" applyAlignment="1">
      <alignment horizontal="center" vertical="center" wrapText="1"/>
    </xf>
    <xf numFmtId="0" fontId="49" fillId="0" borderId="13" xfId="0" applyFont="1" applyBorder="1" applyAlignment="1">
      <alignment horizontal="center" vertical="center"/>
    </xf>
    <xf numFmtId="0" fontId="49" fillId="0" borderId="22" xfId="0" applyFont="1" applyBorder="1" applyAlignment="1">
      <alignment horizontal="center" vertical="center"/>
    </xf>
    <xf numFmtId="0" fontId="49" fillId="0" borderId="15" xfId="0" applyFont="1" applyBorder="1" applyAlignment="1">
      <alignment horizontal="center" vertical="center"/>
    </xf>
    <xf numFmtId="0" fontId="102" fillId="0" borderId="13" xfId="0" applyFont="1" applyBorder="1" applyAlignment="1">
      <alignment horizontal="center" vertical="center"/>
    </xf>
    <xf numFmtId="0" fontId="102" fillId="0" borderId="22" xfId="0" applyFont="1" applyBorder="1" applyAlignment="1">
      <alignment horizontal="center" vertical="center"/>
    </xf>
    <xf numFmtId="0" fontId="102" fillId="0" borderId="15"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9"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9"/>
  <sheetViews>
    <sheetView zoomScalePageLayoutView="0" workbookViewId="0" topLeftCell="A10">
      <selection activeCell="E24" sqref="E24"/>
    </sheetView>
  </sheetViews>
  <sheetFormatPr defaultColWidth="9.140625" defaultRowHeight="12.75"/>
  <cols>
    <col min="1" max="1" width="4.8515625" style="0" customWidth="1"/>
    <col min="2" max="2" width="77.57421875" style="0" customWidth="1"/>
    <col min="3" max="3" width="11.140625" style="0" customWidth="1"/>
    <col min="4" max="4" width="9.8515625" style="0" customWidth="1"/>
    <col min="5" max="5" width="16.57421875" style="0" customWidth="1"/>
    <col min="6" max="6" width="16.7109375" style="0" customWidth="1"/>
    <col min="7" max="7" width="8.8515625" style="0" customWidth="1"/>
  </cols>
  <sheetData>
    <row r="1" spans="2:6" ht="33.75" customHeight="1">
      <c r="B1" s="276" t="s">
        <v>36</v>
      </c>
      <c r="C1" s="276"/>
      <c r="D1" s="276"/>
      <c r="E1" s="276"/>
      <c r="F1" s="276"/>
    </row>
    <row r="2" spans="2:6" ht="23.25" customHeight="1">
      <c r="B2" s="277" t="s">
        <v>35</v>
      </c>
      <c r="C2" s="278"/>
      <c r="D2" s="278"/>
      <c r="E2" s="278"/>
      <c r="F2" s="278"/>
    </row>
    <row r="3" spans="2:6" ht="23.25" customHeight="1">
      <c r="B3" s="279" t="s">
        <v>34</v>
      </c>
      <c r="C3" s="279"/>
      <c r="D3" s="279"/>
      <c r="E3" s="279"/>
      <c r="F3" s="279"/>
    </row>
    <row r="4" spans="2:7" ht="18.75" customHeight="1">
      <c r="B4" s="68"/>
      <c r="C4" s="68"/>
      <c r="D4" s="68"/>
      <c r="E4" s="280" t="s">
        <v>33</v>
      </c>
      <c r="F4" s="280"/>
      <c r="G4" s="280"/>
    </row>
    <row r="5" spans="1:7" ht="45" customHeight="1">
      <c r="A5" s="67" t="s">
        <v>1</v>
      </c>
      <c r="B5" s="65" t="s">
        <v>2</v>
      </c>
      <c r="C5" s="65" t="s">
        <v>3</v>
      </c>
      <c r="D5" s="66" t="s">
        <v>4</v>
      </c>
      <c r="E5" s="66" t="s">
        <v>32</v>
      </c>
      <c r="F5" s="65" t="s">
        <v>31</v>
      </c>
      <c r="G5" s="65" t="s">
        <v>30</v>
      </c>
    </row>
    <row r="6" spans="1:8" ht="39.75" customHeight="1">
      <c r="A6" s="64" t="s">
        <v>7</v>
      </c>
      <c r="B6" s="63" t="s">
        <v>10</v>
      </c>
      <c r="C6" s="62"/>
      <c r="D6" s="62"/>
      <c r="E6" s="61"/>
      <c r="F6" s="60" t="e">
        <f>SUM(F7:F9)</f>
        <v>#REF!</v>
      </c>
      <c r="G6" s="59"/>
      <c r="H6" s="15"/>
    </row>
    <row r="7" spans="1:8" s="6" customFormat="1" ht="42.75" customHeight="1">
      <c r="A7" s="58">
        <v>1</v>
      </c>
      <c r="B7" s="57" t="s">
        <v>29</v>
      </c>
      <c r="C7" s="56" t="s">
        <v>8</v>
      </c>
      <c r="D7" s="55">
        <v>2000</v>
      </c>
      <c r="E7" s="54" t="e">
        <f>#REF!</f>
        <v>#REF!</v>
      </c>
      <c r="F7" s="53" t="e">
        <f>D7*E7</f>
        <v>#REF!</v>
      </c>
      <c r="G7" s="52"/>
      <c r="H7" s="15"/>
    </row>
    <row r="8" spans="1:8" s="6" customFormat="1" ht="30" customHeight="1">
      <c r="A8" s="56">
        <v>2</v>
      </c>
      <c r="B8" s="57" t="s">
        <v>28</v>
      </c>
      <c r="C8" s="56"/>
      <c r="D8" s="55"/>
      <c r="E8" s="54" t="e">
        <f>#REF!</f>
        <v>#REF!</v>
      </c>
      <c r="F8" s="53">
        <v>720000</v>
      </c>
      <c r="G8" s="52"/>
      <c r="H8" s="15"/>
    </row>
    <row r="9" spans="1:8" s="6" customFormat="1" ht="63" customHeight="1">
      <c r="A9" s="43">
        <v>2</v>
      </c>
      <c r="B9" s="44" t="s">
        <v>27</v>
      </c>
      <c r="C9" s="43" t="s">
        <v>11</v>
      </c>
      <c r="D9" s="43">
        <v>1</v>
      </c>
      <c r="E9" s="51" t="e">
        <f>#REF!</f>
        <v>#REF!</v>
      </c>
      <c r="F9" s="41" t="e">
        <f>D9*E9</f>
        <v>#REF!</v>
      </c>
      <c r="G9" s="40"/>
      <c r="H9" s="15"/>
    </row>
    <row r="10" spans="1:8" ht="51" customHeight="1">
      <c r="A10" s="49" t="s">
        <v>9</v>
      </c>
      <c r="B10" s="50" t="s">
        <v>26</v>
      </c>
      <c r="C10" s="49"/>
      <c r="D10" s="49"/>
      <c r="E10" s="47"/>
      <c r="F10" s="48" t="e">
        <f>F11+F12</f>
        <v>#REF!</v>
      </c>
      <c r="G10" s="40"/>
      <c r="H10" s="15"/>
    </row>
    <row r="11" spans="1:8" ht="81" customHeight="1">
      <c r="A11" s="43">
        <v>1</v>
      </c>
      <c r="B11" s="44" t="s">
        <v>25</v>
      </c>
      <c r="C11" s="43" t="s">
        <v>24</v>
      </c>
      <c r="D11" s="43">
        <v>3</v>
      </c>
      <c r="E11" s="47"/>
      <c r="F11" s="41" t="e">
        <f>#REF!</f>
        <v>#REF!</v>
      </c>
      <c r="G11" s="46"/>
      <c r="H11" s="15"/>
    </row>
    <row r="12" spans="1:8" s="6" customFormat="1" ht="63" customHeight="1">
      <c r="A12" s="45">
        <v>2</v>
      </c>
      <c r="B12" s="44" t="s">
        <v>23</v>
      </c>
      <c r="C12" s="43" t="s">
        <v>18</v>
      </c>
      <c r="D12" s="43">
        <v>104</v>
      </c>
      <c r="E12" s="42"/>
      <c r="F12" s="41" t="e">
        <f>#REF!</f>
        <v>#REF!</v>
      </c>
      <c r="G12" s="40"/>
      <c r="H12" s="15"/>
    </row>
    <row r="13" spans="1:8" s="32" customFormat="1" ht="22.5" customHeight="1">
      <c r="A13" s="39" t="s">
        <v>20</v>
      </c>
      <c r="B13" s="38" t="s">
        <v>22</v>
      </c>
      <c r="C13" s="37"/>
      <c r="D13" s="37"/>
      <c r="E13" s="36"/>
      <c r="F13" s="35" t="e">
        <f>#REF!</f>
        <v>#REF!</v>
      </c>
      <c r="G13" s="34"/>
      <c r="H13" s="33"/>
    </row>
    <row r="14" spans="1:8" ht="27.75" customHeight="1">
      <c r="A14" s="31"/>
      <c r="B14" s="30" t="s">
        <v>21</v>
      </c>
      <c r="C14" s="30"/>
      <c r="D14" s="30"/>
      <c r="E14" s="29"/>
      <c r="F14" s="28" t="e">
        <f>F6+F10+F13</f>
        <v>#REF!</v>
      </c>
      <c r="G14" s="27"/>
      <c r="H14" s="15"/>
    </row>
    <row r="15" spans="1:8" s="13" customFormat="1" ht="20.25" customHeight="1">
      <c r="A15" s="26"/>
      <c r="B15" s="25"/>
      <c r="C15" s="24"/>
      <c r="D15" s="24"/>
      <c r="E15" s="24"/>
      <c r="F15" s="23"/>
      <c r="G15" s="22"/>
      <c r="H15" s="21"/>
    </row>
    <row r="16" spans="1:8" ht="17.25" customHeight="1">
      <c r="A16" s="20"/>
      <c r="B16" s="19"/>
      <c r="C16" s="18"/>
      <c r="D16" s="18"/>
      <c r="E16" s="18"/>
      <c r="F16" s="17"/>
      <c r="G16" s="16"/>
      <c r="H16" s="15"/>
    </row>
    <row r="17" spans="1:8" ht="17.25" customHeight="1">
      <c r="A17" s="20"/>
      <c r="B17" s="19"/>
      <c r="C17" s="18"/>
      <c r="D17" s="18"/>
      <c r="E17" s="18"/>
      <c r="F17" s="17"/>
      <c r="G17" s="16"/>
      <c r="H17" s="15"/>
    </row>
    <row r="18" spans="1:8" ht="17.25" customHeight="1">
      <c r="A18" s="20"/>
      <c r="B18" s="19"/>
      <c r="C18" s="18"/>
      <c r="D18" s="18"/>
      <c r="E18" s="18"/>
      <c r="F18" s="17"/>
      <c r="G18" s="16"/>
      <c r="H18" s="15"/>
    </row>
    <row r="19" spans="1:8" ht="17.25" customHeight="1">
      <c r="A19" s="20"/>
      <c r="B19" s="19"/>
      <c r="C19" s="18"/>
      <c r="D19" s="18"/>
      <c r="E19" s="18"/>
      <c r="F19" s="17"/>
      <c r="G19" s="16"/>
      <c r="H19" s="15"/>
    </row>
    <row r="20" spans="1:8" ht="17.25" customHeight="1">
      <c r="A20" s="20"/>
      <c r="B20" s="19"/>
      <c r="C20" s="18"/>
      <c r="D20" s="18"/>
      <c r="E20" s="18"/>
      <c r="F20" s="17"/>
      <c r="G20" s="16"/>
      <c r="H20" s="15"/>
    </row>
    <row r="21" spans="1:8" ht="17.25" customHeight="1">
      <c r="A21" s="20"/>
      <c r="B21" s="19"/>
      <c r="C21" s="18"/>
      <c r="D21" s="18"/>
      <c r="E21" s="18"/>
      <c r="F21" s="17"/>
      <c r="G21" s="16"/>
      <c r="H21" s="15"/>
    </row>
    <row r="22" spans="1:8" ht="17.25" customHeight="1">
      <c r="A22" s="20"/>
      <c r="B22" s="19"/>
      <c r="C22" s="18"/>
      <c r="D22" s="18"/>
      <c r="E22" s="18"/>
      <c r="F22" s="17"/>
      <c r="G22" s="16"/>
      <c r="H22" s="15"/>
    </row>
    <row r="23" spans="1:8" ht="17.25" customHeight="1">
      <c r="A23" s="20"/>
      <c r="B23" s="19"/>
      <c r="C23" s="18"/>
      <c r="D23" s="18"/>
      <c r="E23" s="18"/>
      <c r="F23" s="17"/>
      <c r="G23" s="16"/>
      <c r="H23" s="15"/>
    </row>
    <row r="24" spans="1:8" ht="17.25" customHeight="1">
      <c r="A24" s="20"/>
      <c r="B24" s="19"/>
      <c r="C24" s="18"/>
      <c r="D24" s="18"/>
      <c r="E24" s="18"/>
      <c r="F24" s="17"/>
      <c r="G24" s="16"/>
      <c r="H24" s="15"/>
    </row>
    <row r="25" spans="1:8" ht="17.25" customHeight="1">
      <c r="A25" s="20"/>
      <c r="B25" s="19"/>
      <c r="C25" s="18"/>
      <c r="D25" s="18"/>
      <c r="E25" s="18"/>
      <c r="F25" s="17"/>
      <c r="G25" s="16"/>
      <c r="H25" s="15"/>
    </row>
    <row r="26" spans="1:8" ht="17.25" customHeight="1">
      <c r="A26" s="20"/>
      <c r="B26" s="19"/>
      <c r="C26" s="18"/>
      <c r="D26" s="18"/>
      <c r="E26" s="18"/>
      <c r="F26" s="17"/>
      <c r="G26" s="16"/>
      <c r="H26" s="15"/>
    </row>
    <row r="27" spans="1:8" ht="17.25" customHeight="1">
      <c r="A27" s="20"/>
      <c r="B27" s="19"/>
      <c r="C27" s="18"/>
      <c r="D27" s="18"/>
      <c r="E27" s="18"/>
      <c r="F27" s="17"/>
      <c r="G27" s="16"/>
      <c r="H27" s="15"/>
    </row>
    <row r="28" spans="1:8" ht="17.25" customHeight="1">
      <c r="A28" s="20"/>
      <c r="B28" s="19"/>
      <c r="C28" s="18"/>
      <c r="D28" s="18"/>
      <c r="E28" s="18"/>
      <c r="F28" s="17"/>
      <c r="G28" s="16"/>
      <c r="H28" s="15"/>
    </row>
    <row r="29" spans="1:8" ht="17.25" customHeight="1">
      <c r="A29" s="20"/>
      <c r="B29" s="19"/>
      <c r="C29" s="18"/>
      <c r="D29" s="18"/>
      <c r="E29" s="18"/>
      <c r="F29" s="17"/>
      <c r="G29" s="16"/>
      <c r="H29" s="15"/>
    </row>
    <row r="30" spans="1:8" ht="17.25" customHeight="1">
      <c r="A30" s="20"/>
      <c r="B30" s="19"/>
      <c r="C30" s="18"/>
      <c r="D30" s="18"/>
      <c r="E30" s="18"/>
      <c r="F30" s="17"/>
      <c r="G30" s="16"/>
      <c r="H30" s="15"/>
    </row>
    <row r="31" spans="1:8" ht="17.25" customHeight="1">
      <c r="A31" s="20"/>
      <c r="B31" s="19"/>
      <c r="C31" s="18"/>
      <c r="D31" s="18"/>
      <c r="E31" s="18"/>
      <c r="F31" s="17"/>
      <c r="G31" s="16"/>
      <c r="H31" s="15"/>
    </row>
    <row r="32" spans="1:8" ht="17.25" customHeight="1">
      <c r="A32" s="20"/>
      <c r="B32" s="19"/>
      <c r="C32" s="18"/>
      <c r="D32" s="18"/>
      <c r="E32" s="18"/>
      <c r="F32" s="17"/>
      <c r="G32" s="16"/>
      <c r="H32" s="15"/>
    </row>
    <row r="33" spans="1:8" ht="17.25" customHeight="1">
      <c r="A33" s="20"/>
      <c r="B33" s="19"/>
      <c r="C33" s="18"/>
      <c r="D33" s="18"/>
      <c r="E33" s="18"/>
      <c r="F33" s="17"/>
      <c r="G33" s="16"/>
      <c r="H33" s="15"/>
    </row>
    <row r="34" spans="1:7" ht="12.75">
      <c r="A34" s="6"/>
      <c r="B34" s="6"/>
      <c r="C34" s="6"/>
      <c r="D34" s="6"/>
      <c r="E34" s="6"/>
      <c r="F34" s="6"/>
      <c r="G34" s="6"/>
    </row>
    <row r="35" spans="1:7" ht="12.75">
      <c r="A35" s="6"/>
      <c r="B35" s="6"/>
      <c r="C35" s="6"/>
      <c r="D35" s="6"/>
      <c r="E35" s="6"/>
      <c r="F35" s="6"/>
      <c r="G35" s="6"/>
    </row>
    <row r="36" spans="1:7" ht="12.75">
      <c r="A36" s="6"/>
      <c r="B36" s="6"/>
      <c r="C36" s="6"/>
      <c r="D36" s="6"/>
      <c r="E36" s="6"/>
      <c r="F36" s="6"/>
      <c r="G36" s="6"/>
    </row>
    <row r="37" spans="1:7" ht="12.75">
      <c r="A37" s="6"/>
      <c r="B37" s="6"/>
      <c r="C37" s="6"/>
      <c r="D37" s="6"/>
      <c r="E37" s="6"/>
      <c r="F37" s="6"/>
      <c r="G37" s="6"/>
    </row>
    <row r="38" spans="1:7" ht="12.75">
      <c r="A38" s="6"/>
      <c r="B38" s="6"/>
      <c r="C38" s="6"/>
      <c r="D38" s="6"/>
      <c r="E38" s="6"/>
      <c r="F38" s="6"/>
      <c r="G38" s="6"/>
    </row>
    <row r="39" spans="1:7" ht="12.75">
      <c r="A39" s="6"/>
      <c r="B39" s="6"/>
      <c r="C39" s="6"/>
      <c r="D39" s="6"/>
      <c r="E39" s="6"/>
      <c r="F39" s="6"/>
      <c r="G39" s="6"/>
    </row>
  </sheetData>
  <sheetProtection/>
  <mergeCells count="4">
    <mergeCell ref="B1:F1"/>
    <mergeCell ref="B2:F2"/>
    <mergeCell ref="B3:F3"/>
    <mergeCell ref="E4:G4"/>
  </mergeCells>
  <printOptions/>
  <pageMargins left="0.26" right="0.16" top="0.26" bottom="0.27" header="0.2"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57"/>
  <sheetViews>
    <sheetView tabSelected="1" zoomScalePageLayoutView="0" workbookViewId="0" topLeftCell="A1">
      <pane ySplit="2" topLeftCell="A42" activePane="bottomLeft" state="frozen"/>
      <selection pane="topLeft" activeCell="A1" sqref="A1"/>
      <selection pane="bottomLeft" activeCell="B1" sqref="B1:G1"/>
    </sheetView>
  </sheetViews>
  <sheetFormatPr defaultColWidth="9.140625" defaultRowHeight="12.75"/>
  <cols>
    <col min="1" max="1" width="6.57421875" style="0" customWidth="1"/>
    <col min="2" max="2" width="60.00390625" style="0" customWidth="1"/>
    <col min="3" max="3" width="11.421875" style="0" customWidth="1"/>
    <col min="4" max="4" width="10.00390625" style="0" customWidth="1"/>
    <col min="5" max="5" width="15.57421875" style="0" customWidth="1"/>
    <col min="6" max="6" width="16.8515625" style="0" customWidth="1"/>
    <col min="7" max="7" width="21.28125" style="0" customWidth="1"/>
    <col min="8" max="8" width="15.7109375" style="0" bestFit="1" customWidth="1"/>
    <col min="9" max="9" width="15.8515625" style="0" customWidth="1"/>
    <col min="10" max="10" width="16.140625" style="0" bestFit="1" customWidth="1"/>
    <col min="11" max="11" width="14.8515625" style="0" customWidth="1"/>
    <col min="12" max="12" width="13.8515625" style="0" customWidth="1"/>
    <col min="13" max="13" width="14.57421875" style="0" customWidth="1"/>
    <col min="14" max="14" width="10.00390625" style="0" customWidth="1"/>
    <col min="15" max="15" width="13.7109375" style="0" customWidth="1"/>
  </cols>
  <sheetData>
    <row r="1" spans="1:9" ht="50.25" customHeight="1">
      <c r="A1" s="69"/>
      <c r="B1" s="281" t="s">
        <v>97</v>
      </c>
      <c r="C1" s="281"/>
      <c r="D1" s="281"/>
      <c r="E1" s="281"/>
      <c r="F1" s="281"/>
      <c r="G1" s="281"/>
      <c r="H1" s="69"/>
      <c r="I1" s="69"/>
    </row>
    <row r="2" spans="1:9" ht="34.5" customHeight="1">
      <c r="A2" s="4" t="s">
        <v>1</v>
      </c>
      <c r="B2" s="1" t="s">
        <v>2</v>
      </c>
      <c r="C2" s="4" t="s">
        <v>3</v>
      </c>
      <c r="D2" s="3" t="s">
        <v>4</v>
      </c>
      <c r="E2" s="2" t="s">
        <v>5</v>
      </c>
      <c r="F2" s="5" t="s">
        <v>6</v>
      </c>
      <c r="G2" s="1" t="s">
        <v>16</v>
      </c>
      <c r="H2" s="12"/>
      <c r="I2" s="78"/>
    </row>
    <row r="3" spans="1:9" s="7" customFormat="1" ht="69.75" customHeight="1">
      <c r="A3" s="209">
        <v>1</v>
      </c>
      <c r="B3" s="210" t="s">
        <v>43</v>
      </c>
      <c r="C3" s="209" t="s">
        <v>44</v>
      </c>
      <c r="D3" s="245">
        <v>2</v>
      </c>
      <c r="E3" s="212">
        <f>F9</f>
        <v>20560000</v>
      </c>
      <c r="F3" s="212">
        <f>D3*E3</f>
        <v>41120000</v>
      </c>
      <c r="G3" s="246"/>
      <c r="H3" s="164"/>
      <c r="I3" s="186"/>
    </row>
    <row r="4" spans="1:9" s="229" customFormat="1" ht="36.75" customHeight="1">
      <c r="A4" s="169" t="s">
        <v>15</v>
      </c>
      <c r="B4" s="247" t="s">
        <v>12</v>
      </c>
      <c r="C4" s="272" t="s">
        <v>14</v>
      </c>
      <c r="D4" s="169">
        <v>1</v>
      </c>
      <c r="E4" s="171">
        <v>4000000</v>
      </c>
      <c r="F4" s="171">
        <f>D4*E4</f>
        <v>4000000</v>
      </c>
      <c r="G4" s="232" t="s">
        <v>63</v>
      </c>
      <c r="H4" s="273"/>
      <c r="I4" s="274"/>
    </row>
    <row r="5" spans="1:9" ht="35.25" customHeight="1">
      <c r="A5" s="169" t="s">
        <v>17</v>
      </c>
      <c r="B5" s="247" t="s">
        <v>41</v>
      </c>
      <c r="C5" s="169" t="s">
        <v>13</v>
      </c>
      <c r="D5" s="169">
        <v>80</v>
      </c>
      <c r="E5" s="171">
        <v>30000</v>
      </c>
      <c r="F5" s="171">
        <f>D5*E5</f>
        <v>2400000</v>
      </c>
      <c r="G5" s="248" t="s">
        <v>64</v>
      </c>
      <c r="H5" s="70"/>
      <c r="I5" s="70"/>
    </row>
    <row r="6" spans="1:9" ht="34.5" customHeight="1">
      <c r="A6" s="169" t="s">
        <v>37</v>
      </c>
      <c r="B6" s="249" t="s">
        <v>95</v>
      </c>
      <c r="C6" s="169" t="s">
        <v>13</v>
      </c>
      <c r="D6" s="169">
        <v>80</v>
      </c>
      <c r="E6" s="171">
        <v>130000</v>
      </c>
      <c r="F6" s="250">
        <f>D6*E6</f>
        <v>10400000</v>
      </c>
      <c r="G6" s="248" t="s">
        <v>65</v>
      </c>
      <c r="H6" s="70"/>
      <c r="I6" s="70"/>
    </row>
    <row r="7" spans="1:9" ht="24.75" customHeight="1">
      <c r="A7" s="169" t="s">
        <v>38</v>
      </c>
      <c r="B7" s="249" t="s">
        <v>42</v>
      </c>
      <c r="C7" s="169" t="s">
        <v>0</v>
      </c>
      <c r="D7" s="169">
        <v>80</v>
      </c>
      <c r="E7" s="171">
        <v>30000</v>
      </c>
      <c r="F7" s="250">
        <f>D7*E7</f>
        <v>2400000</v>
      </c>
      <c r="G7" s="232" t="s">
        <v>63</v>
      </c>
      <c r="H7" s="70"/>
      <c r="I7" s="70"/>
    </row>
    <row r="8" spans="1:9" ht="36" customHeight="1">
      <c r="A8" s="169" t="s">
        <v>45</v>
      </c>
      <c r="B8" s="168" t="s">
        <v>84</v>
      </c>
      <c r="C8" s="251"/>
      <c r="D8" s="251"/>
      <c r="E8" s="252"/>
      <c r="F8" s="250">
        <v>1360000</v>
      </c>
      <c r="G8" s="232" t="s">
        <v>66</v>
      </c>
      <c r="H8" s="275"/>
      <c r="I8" s="275"/>
    </row>
    <row r="9" spans="1:9" ht="20.25" customHeight="1">
      <c r="A9" s="253"/>
      <c r="B9" s="254" t="s">
        <v>39</v>
      </c>
      <c r="C9" s="255"/>
      <c r="D9" s="255"/>
      <c r="E9" s="256"/>
      <c r="F9" s="257">
        <f>SUM(F4:F8)</f>
        <v>20560000</v>
      </c>
      <c r="G9" s="258"/>
      <c r="H9" s="70"/>
      <c r="I9" s="70"/>
    </row>
    <row r="10" spans="1:13" s="166" customFormat="1" ht="83.25" customHeight="1">
      <c r="A10" s="209">
        <v>2</v>
      </c>
      <c r="B10" s="210" t="s">
        <v>46</v>
      </c>
      <c r="C10" s="209"/>
      <c r="D10" s="259"/>
      <c r="E10" s="212"/>
      <c r="F10" s="212">
        <f>F11+F16+F21</f>
        <v>34210000</v>
      </c>
      <c r="G10" s="260"/>
      <c r="H10" s="165"/>
      <c r="I10" s="165"/>
      <c r="K10" s="167"/>
      <c r="M10" s="167"/>
    </row>
    <row r="11" spans="1:13" s="154" customFormat="1" ht="26.25" customHeight="1">
      <c r="A11" s="261" t="s">
        <v>40</v>
      </c>
      <c r="B11" s="262" t="s">
        <v>47</v>
      </c>
      <c r="C11" s="263"/>
      <c r="D11" s="261"/>
      <c r="E11" s="264"/>
      <c r="F11" s="265">
        <f>SUM(F12:F15)</f>
        <v>1260000</v>
      </c>
      <c r="G11" s="266"/>
      <c r="H11" s="151"/>
      <c r="I11" s="152"/>
      <c r="J11" s="153"/>
      <c r="K11" s="10"/>
      <c r="L11" s="153"/>
      <c r="M11" s="153"/>
    </row>
    <row r="12" spans="1:15" s="6" customFormat="1" ht="24" customHeight="1">
      <c r="A12" s="200"/>
      <c r="B12" s="201" t="s">
        <v>89</v>
      </c>
      <c r="C12" s="169" t="s">
        <v>14</v>
      </c>
      <c r="D12" s="172">
        <v>3</v>
      </c>
      <c r="E12" s="202">
        <v>150000</v>
      </c>
      <c r="F12" s="199">
        <f>D12*E12</f>
        <v>450000</v>
      </c>
      <c r="G12" s="287" t="s">
        <v>65</v>
      </c>
      <c r="H12" s="70"/>
      <c r="I12" s="70"/>
      <c r="J12" s="8"/>
      <c r="K12" s="9"/>
      <c r="L12" s="8"/>
      <c r="M12" s="8"/>
      <c r="O12" s="11"/>
    </row>
    <row r="13" spans="1:15" s="82" customFormat="1" ht="27.75" customHeight="1">
      <c r="A13" s="145"/>
      <c r="B13" s="198" t="s">
        <v>90</v>
      </c>
      <c r="C13" s="143" t="s">
        <v>14</v>
      </c>
      <c r="D13" s="179">
        <v>3</v>
      </c>
      <c r="E13" s="180">
        <v>90000</v>
      </c>
      <c r="F13" s="147">
        <f>D13*E13</f>
        <v>270000</v>
      </c>
      <c r="G13" s="287"/>
      <c r="H13" s="148"/>
      <c r="I13" s="79"/>
      <c r="J13" s="84"/>
      <c r="K13" s="81"/>
      <c r="L13" s="84"/>
      <c r="M13" s="84"/>
      <c r="O13" s="83"/>
    </row>
    <row r="14" spans="1:15" s="82" customFormat="1" ht="21" customHeight="1">
      <c r="A14" s="101"/>
      <c r="B14" s="149" t="s">
        <v>91</v>
      </c>
      <c r="C14" s="143" t="s">
        <v>14</v>
      </c>
      <c r="D14" s="143">
        <v>3</v>
      </c>
      <c r="E14" s="150">
        <v>90000</v>
      </c>
      <c r="F14" s="147">
        <f>D14*E14</f>
        <v>270000</v>
      </c>
      <c r="G14" s="287"/>
      <c r="H14" s="102"/>
      <c r="I14" s="102"/>
      <c r="J14" s="84"/>
      <c r="K14" s="81"/>
      <c r="L14" s="84"/>
      <c r="M14" s="84"/>
      <c r="O14" s="83"/>
    </row>
    <row r="15" spans="1:15" s="82" customFormat="1" ht="25.5" customHeight="1">
      <c r="A15" s="101"/>
      <c r="B15" s="149" t="s">
        <v>96</v>
      </c>
      <c r="C15" s="143" t="s">
        <v>14</v>
      </c>
      <c r="D15" s="143">
        <v>3</v>
      </c>
      <c r="E15" s="150">
        <v>90000</v>
      </c>
      <c r="F15" s="199">
        <f>D15*E15</f>
        <v>270000</v>
      </c>
      <c r="G15" s="288"/>
      <c r="H15" s="102"/>
      <c r="I15" s="102"/>
      <c r="J15" s="84"/>
      <c r="K15" s="81"/>
      <c r="L15" s="84"/>
      <c r="M15" s="84"/>
      <c r="N15" s="104"/>
      <c r="O15" s="83"/>
    </row>
    <row r="16" spans="1:15" s="99" customFormat="1" ht="33" customHeight="1">
      <c r="A16" s="240" t="s">
        <v>48</v>
      </c>
      <c r="B16" s="241" t="s">
        <v>51</v>
      </c>
      <c r="C16" s="240"/>
      <c r="D16" s="240"/>
      <c r="E16" s="242"/>
      <c r="F16" s="224">
        <f>SUM(F17:F20)</f>
        <v>1600000</v>
      </c>
      <c r="G16" s="173"/>
      <c r="H16" s="155"/>
      <c r="I16" s="113"/>
      <c r="J16" s="156"/>
      <c r="K16" s="114"/>
      <c r="L16" s="156"/>
      <c r="M16" s="156"/>
      <c r="N16" s="115"/>
      <c r="O16" s="100"/>
    </row>
    <row r="17" spans="1:15" s="82" customFormat="1" ht="23.25" customHeight="1">
      <c r="A17" s="234"/>
      <c r="B17" s="249" t="s">
        <v>49</v>
      </c>
      <c r="C17" s="169" t="s">
        <v>50</v>
      </c>
      <c r="D17" s="169">
        <v>150</v>
      </c>
      <c r="E17" s="170">
        <v>5000</v>
      </c>
      <c r="F17" s="171">
        <f>D17*E17</f>
        <v>750000</v>
      </c>
      <c r="G17" s="289" t="s">
        <v>66</v>
      </c>
      <c r="H17" s="105"/>
      <c r="I17" s="102"/>
      <c r="J17" s="84"/>
      <c r="K17" s="81"/>
      <c r="L17" s="107"/>
      <c r="M17" s="108"/>
      <c r="N17" s="106"/>
      <c r="O17" s="83"/>
    </row>
    <row r="18" spans="1:15" s="82" customFormat="1" ht="36" customHeight="1">
      <c r="A18" s="234"/>
      <c r="B18" s="267" t="s">
        <v>52</v>
      </c>
      <c r="C18" s="169" t="s">
        <v>50</v>
      </c>
      <c r="D18" s="169">
        <v>50</v>
      </c>
      <c r="E18" s="170">
        <v>5000</v>
      </c>
      <c r="F18" s="171">
        <f>D18*E18</f>
        <v>250000</v>
      </c>
      <c r="G18" s="290"/>
      <c r="H18" s="105"/>
      <c r="I18" s="102"/>
      <c r="J18" s="84"/>
      <c r="K18" s="81"/>
      <c r="L18" s="107"/>
      <c r="M18" s="108"/>
      <c r="N18" s="106"/>
      <c r="O18" s="83"/>
    </row>
    <row r="19" spans="1:15" s="82" customFormat="1" ht="23.25" customHeight="1">
      <c r="A19" s="234"/>
      <c r="B19" s="249" t="s">
        <v>53</v>
      </c>
      <c r="C19" s="169" t="s">
        <v>50</v>
      </c>
      <c r="D19" s="169">
        <v>50</v>
      </c>
      <c r="E19" s="170">
        <v>5000</v>
      </c>
      <c r="F19" s="171">
        <f>D19*E19</f>
        <v>250000</v>
      </c>
      <c r="G19" s="290"/>
      <c r="H19" s="105"/>
      <c r="I19" s="102"/>
      <c r="J19" s="84"/>
      <c r="K19" s="81"/>
      <c r="L19" s="80"/>
      <c r="M19" s="109"/>
      <c r="N19" s="106"/>
      <c r="O19" s="83"/>
    </row>
    <row r="20" spans="1:15" s="82" customFormat="1" ht="23.25" customHeight="1">
      <c r="A20" s="234"/>
      <c r="B20" s="249" t="s">
        <v>54</v>
      </c>
      <c r="C20" s="234" t="s">
        <v>50</v>
      </c>
      <c r="D20" s="234">
        <v>70</v>
      </c>
      <c r="E20" s="236">
        <v>5000</v>
      </c>
      <c r="F20" s="237">
        <f aca="true" t="shared" si="0" ref="F20:F27">D20*E20</f>
        <v>350000</v>
      </c>
      <c r="G20" s="291"/>
      <c r="H20" s="105"/>
      <c r="I20" s="102"/>
      <c r="J20" s="110"/>
      <c r="K20" s="81"/>
      <c r="L20" s="80"/>
      <c r="M20" s="111"/>
      <c r="N20" s="106"/>
      <c r="O20" s="83"/>
    </row>
    <row r="21" spans="1:15" s="161" customFormat="1" ht="36.75" customHeight="1">
      <c r="A21" s="240" t="s">
        <v>55</v>
      </c>
      <c r="B21" s="268" t="s">
        <v>70</v>
      </c>
      <c r="C21" s="240" t="s">
        <v>56</v>
      </c>
      <c r="D21" s="240">
        <v>11</v>
      </c>
      <c r="E21" s="242">
        <f>F28</f>
        <v>2850000</v>
      </c>
      <c r="F21" s="243">
        <f t="shared" si="0"/>
        <v>31350000</v>
      </c>
      <c r="G21" s="174"/>
      <c r="H21" s="158"/>
      <c r="I21" s="159"/>
      <c r="J21" s="160"/>
      <c r="K21" s="160"/>
      <c r="M21" s="98"/>
      <c r="N21" s="162"/>
      <c r="O21" s="163"/>
    </row>
    <row r="22" spans="1:15" s="97" customFormat="1" ht="23.25" customHeight="1">
      <c r="A22" s="92"/>
      <c r="B22" s="168" t="s">
        <v>57</v>
      </c>
      <c r="C22" s="169"/>
      <c r="D22" s="169">
        <v>1</v>
      </c>
      <c r="E22" s="170">
        <v>350000</v>
      </c>
      <c r="F22" s="171">
        <f t="shared" si="0"/>
        <v>350000</v>
      </c>
      <c r="G22" s="292" t="s">
        <v>63</v>
      </c>
      <c r="H22" s="130"/>
      <c r="I22" s="93"/>
      <c r="J22" s="94"/>
      <c r="K22" s="94"/>
      <c r="M22" s="98"/>
      <c r="N22" s="95"/>
      <c r="O22" s="96"/>
    </row>
    <row r="23" spans="1:15" s="82" customFormat="1" ht="23.25" customHeight="1">
      <c r="A23" s="101"/>
      <c r="B23" s="149" t="s">
        <v>58</v>
      </c>
      <c r="C23" s="143"/>
      <c r="D23" s="143">
        <v>1</v>
      </c>
      <c r="E23" s="150">
        <v>350000</v>
      </c>
      <c r="F23" s="171">
        <f t="shared" si="0"/>
        <v>350000</v>
      </c>
      <c r="G23" s="293"/>
      <c r="H23" s="112"/>
      <c r="I23" s="102"/>
      <c r="J23" s="81"/>
      <c r="K23" s="81"/>
      <c r="M23" s="111"/>
      <c r="N23" s="106"/>
      <c r="O23" s="83"/>
    </row>
    <row r="24" spans="1:15" s="82" customFormat="1" ht="23.25" customHeight="1">
      <c r="A24" s="101"/>
      <c r="B24" s="149" t="s">
        <v>59</v>
      </c>
      <c r="C24" s="143"/>
      <c r="D24" s="143">
        <v>1</v>
      </c>
      <c r="E24" s="150">
        <v>800000</v>
      </c>
      <c r="F24" s="171">
        <f t="shared" si="0"/>
        <v>800000</v>
      </c>
      <c r="G24" s="293"/>
      <c r="H24" s="112"/>
      <c r="I24" s="102"/>
      <c r="J24" s="81"/>
      <c r="K24" s="81"/>
      <c r="M24" s="111"/>
      <c r="N24" s="106"/>
      <c r="O24" s="83"/>
    </row>
    <row r="25" spans="1:15" s="82" customFormat="1" ht="23.25" customHeight="1">
      <c r="A25" s="101"/>
      <c r="B25" s="149" t="s">
        <v>60</v>
      </c>
      <c r="C25" s="143"/>
      <c r="D25" s="143">
        <v>1</v>
      </c>
      <c r="E25" s="150">
        <v>400000</v>
      </c>
      <c r="F25" s="171">
        <f t="shared" si="0"/>
        <v>400000</v>
      </c>
      <c r="G25" s="293"/>
      <c r="H25" s="112"/>
      <c r="I25" s="102"/>
      <c r="J25" s="81"/>
      <c r="K25" s="81"/>
      <c r="M25" s="111"/>
      <c r="N25" s="106"/>
      <c r="O25" s="83"/>
    </row>
    <row r="26" spans="1:15" s="82" customFormat="1" ht="23.25" customHeight="1">
      <c r="A26" s="101"/>
      <c r="B26" s="149" t="s">
        <v>61</v>
      </c>
      <c r="C26" s="143"/>
      <c r="D26" s="143">
        <v>1</v>
      </c>
      <c r="E26" s="150">
        <v>800000</v>
      </c>
      <c r="F26" s="171">
        <f t="shared" si="0"/>
        <v>800000</v>
      </c>
      <c r="G26" s="293"/>
      <c r="H26" s="112"/>
      <c r="I26" s="102"/>
      <c r="J26" s="81"/>
      <c r="K26" s="81"/>
      <c r="M26" s="111"/>
      <c r="N26" s="106"/>
      <c r="O26" s="83"/>
    </row>
    <row r="27" spans="1:15" s="82" customFormat="1" ht="23.25" customHeight="1">
      <c r="A27" s="101"/>
      <c r="B27" s="149" t="s">
        <v>62</v>
      </c>
      <c r="C27" s="143"/>
      <c r="D27" s="143">
        <v>1</v>
      </c>
      <c r="E27" s="150">
        <v>150000</v>
      </c>
      <c r="F27" s="144">
        <f t="shared" si="0"/>
        <v>150000</v>
      </c>
      <c r="G27" s="294"/>
      <c r="H27" s="112"/>
      <c r="I27" s="102"/>
      <c r="J27" s="81"/>
      <c r="K27" s="81"/>
      <c r="M27" s="111"/>
      <c r="N27" s="106"/>
      <c r="O27" s="83"/>
    </row>
    <row r="28" spans="1:15" s="82" customFormat="1" ht="23.25" customHeight="1">
      <c r="A28" s="139"/>
      <c r="B28" s="203" t="s">
        <v>39</v>
      </c>
      <c r="C28" s="204"/>
      <c r="D28" s="139"/>
      <c r="E28" s="205"/>
      <c r="F28" s="140">
        <f>SUM(F22:F27)</f>
        <v>2850000</v>
      </c>
      <c r="G28" s="103"/>
      <c r="H28" s="112"/>
      <c r="I28" s="102"/>
      <c r="J28" s="81"/>
      <c r="K28" s="81"/>
      <c r="M28" s="111"/>
      <c r="N28" s="106"/>
      <c r="O28" s="83"/>
    </row>
    <row r="29" spans="1:15" s="217" customFormat="1" ht="70.5" customHeight="1">
      <c r="A29" s="209">
        <v>3</v>
      </c>
      <c r="B29" s="210" t="s">
        <v>86</v>
      </c>
      <c r="C29" s="209"/>
      <c r="D29" s="209"/>
      <c r="E29" s="211"/>
      <c r="F29" s="212">
        <f>F30+F36</f>
        <v>44670000</v>
      </c>
      <c r="G29" s="213"/>
      <c r="H29" s="214"/>
      <c r="I29" s="215"/>
      <c r="J29" s="216"/>
      <c r="K29" s="216"/>
      <c r="M29" s="218"/>
      <c r="N29" s="219"/>
      <c r="O29" s="220"/>
    </row>
    <row r="30" spans="1:15" s="229" customFormat="1" ht="36" customHeight="1">
      <c r="A30" s="221" t="s">
        <v>67</v>
      </c>
      <c r="B30" s="222" t="s">
        <v>88</v>
      </c>
      <c r="C30" s="221" t="s">
        <v>68</v>
      </c>
      <c r="D30" s="221">
        <v>1</v>
      </c>
      <c r="E30" s="223">
        <f>F35</f>
        <v>15120000</v>
      </c>
      <c r="F30" s="224">
        <f>D30*E30</f>
        <v>15120000</v>
      </c>
      <c r="G30" s="225"/>
      <c r="H30" s="226"/>
      <c r="I30" s="227"/>
      <c r="J30" s="228"/>
      <c r="K30" s="228"/>
      <c r="M30" s="218"/>
      <c r="N30" s="230"/>
      <c r="O30" s="231"/>
    </row>
    <row r="31" spans="1:15" s="229" customFormat="1" ht="51.75" customHeight="1">
      <c r="A31" s="169"/>
      <c r="B31" s="168" t="s">
        <v>83</v>
      </c>
      <c r="C31" s="169" t="s">
        <v>14</v>
      </c>
      <c r="D31" s="169">
        <v>4</v>
      </c>
      <c r="E31" s="170">
        <v>3000000</v>
      </c>
      <c r="F31" s="171">
        <f>D31*E31</f>
        <v>12000000</v>
      </c>
      <c r="G31" s="232" t="s">
        <v>63</v>
      </c>
      <c r="H31" s="226"/>
      <c r="I31" s="227"/>
      <c r="J31" s="228"/>
      <c r="K31" s="228"/>
      <c r="M31" s="233"/>
      <c r="N31" s="230"/>
      <c r="O31" s="231"/>
    </row>
    <row r="32" spans="1:15" s="229" customFormat="1" ht="24" customHeight="1">
      <c r="A32" s="169"/>
      <c r="B32" s="168" t="s">
        <v>92</v>
      </c>
      <c r="C32" s="169" t="s">
        <v>14</v>
      </c>
      <c r="D32" s="169">
        <v>8</v>
      </c>
      <c r="E32" s="170">
        <v>150000</v>
      </c>
      <c r="F32" s="171">
        <f>D32*E32</f>
        <v>1200000</v>
      </c>
      <c r="G32" s="292" t="s">
        <v>66</v>
      </c>
      <c r="H32" s="226"/>
      <c r="I32" s="227"/>
      <c r="J32" s="228"/>
      <c r="K32" s="228"/>
      <c r="M32" s="233"/>
      <c r="N32" s="230"/>
      <c r="O32" s="231"/>
    </row>
    <row r="33" spans="1:15" s="229" customFormat="1" ht="39" customHeight="1">
      <c r="A33" s="169"/>
      <c r="B33" s="168" t="s">
        <v>93</v>
      </c>
      <c r="C33" s="169" t="s">
        <v>14</v>
      </c>
      <c r="D33" s="169">
        <v>8</v>
      </c>
      <c r="E33" s="170">
        <v>150000</v>
      </c>
      <c r="F33" s="171">
        <f>D33*E33</f>
        <v>1200000</v>
      </c>
      <c r="G33" s="293"/>
      <c r="H33" s="226"/>
      <c r="I33" s="227"/>
      <c r="J33" s="228"/>
      <c r="K33" s="228"/>
      <c r="M33" s="233"/>
      <c r="N33" s="230"/>
      <c r="O33" s="231"/>
    </row>
    <row r="34" spans="1:15" s="229" customFormat="1" ht="35.25" customHeight="1">
      <c r="A34" s="169"/>
      <c r="B34" s="168" t="s">
        <v>94</v>
      </c>
      <c r="C34" s="169" t="s">
        <v>14</v>
      </c>
      <c r="D34" s="169">
        <v>8</v>
      </c>
      <c r="E34" s="170">
        <v>90000</v>
      </c>
      <c r="F34" s="171">
        <f>D34*E34</f>
        <v>720000</v>
      </c>
      <c r="G34" s="294"/>
      <c r="H34" s="226"/>
      <c r="I34" s="227"/>
      <c r="J34" s="228"/>
      <c r="K34" s="228"/>
      <c r="M34" s="233"/>
      <c r="N34" s="230"/>
      <c r="O34" s="231"/>
    </row>
    <row r="35" spans="1:15" s="229" customFormat="1" ht="23.25" customHeight="1">
      <c r="A35" s="234"/>
      <c r="B35" s="235" t="s">
        <v>39</v>
      </c>
      <c r="C35" s="234"/>
      <c r="D35" s="234"/>
      <c r="E35" s="236"/>
      <c r="F35" s="237">
        <f>SUM(F31:F34)</f>
        <v>15120000</v>
      </c>
      <c r="G35" s="238"/>
      <c r="H35" s="226"/>
      <c r="I35" s="227"/>
      <c r="J35" s="228"/>
      <c r="K35" s="228"/>
      <c r="M35" s="239"/>
      <c r="N35" s="230"/>
      <c r="O35" s="231"/>
    </row>
    <row r="36" spans="1:15" s="229" customFormat="1" ht="35.25" customHeight="1">
      <c r="A36" s="240" t="s">
        <v>69</v>
      </c>
      <c r="B36" s="241" t="s">
        <v>81</v>
      </c>
      <c r="C36" s="240" t="s">
        <v>56</v>
      </c>
      <c r="D36" s="240">
        <v>15</v>
      </c>
      <c r="E36" s="242">
        <f>F48</f>
        <v>1970000</v>
      </c>
      <c r="F36" s="243">
        <f>D36*E36</f>
        <v>29550000</v>
      </c>
      <c r="G36" s="244"/>
      <c r="H36" s="226"/>
      <c r="I36" s="227"/>
      <c r="J36" s="228"/>
      <c r="K36" s="228"/>
      <c r="M36" s="218"/>
      <c r="N36" s="230"/>
      <c r="O36" s="231"/>
    </row>
    <row r="37" spans="1:15" s="82" customFormat="1" ht="23.25" customHeight="1">
      <c r="A37" s="101"/>
      <c r="B37" s="149" t="s">
        <v>71</v>
      </c>
      <c r="C37" s="143"/>
      <c r="D37" s="143">
        <v>1</v>
      </c>
      <c r="E37" s="150">
        <v>150000</v>
      </c>
      <c r="F37" s="144">
        <f>D37*E37</f>
        <v>150000</v>
      </c>
      <c r="G37" s="289" t="s">
        <v>63</v>
      </c>
      <c r="H37" s="112"/>
      <c r="I37" s="102"/>
      <c r="J37" s="81"/>
      <c r="K37" s="81"/>
      <c r="M37" s="111"/>
      <c r="N37" s="106"/>
      <c r="O37" s="83"/>
    </row>
    <row r="38" spans="1:15" s="82" customFormat="1" ht="23.25" customHeight="1">
      <c r="A38" s="101"/>
      <c r="B38" s="149" t="s">
        <v>72</v>
      </c>
      <c r="C38" s="143"/>
      <c r="D38" s="143">
        <v>1</v>
      </c>
      <c r="E38" s="150">
        <v>150000</v>
      </c>
      <c r="F38" s="144">
        <f aca="true" t="shared" si="1" ref="F38:F47">D38*E38</f>
        <v>150000</v>
      </c>
      <c r="G38" s="290"/>
      <c r="H38" s="112"/>
      <c r="I38" s="102"/>
      <c r="J38" s="81"/>
      <c r="K38" s="81"/>
      <c r="M38" s="111"/>
      <c r="N38" s="106"/>
      <c r="O38" s="83"/>
    </row>
    <row r="39" spans="1:15" s="82" customFormat="1" ht="23.25" customHeight="1">
      <c r="A39" s="101"/>
      <c r="B39" s="149" t="s">
        <v>73</v>
      </c>
      <c r="C39" s="143"/>
      <c r="D39" s="143">
        <v>1</v>
      </c>
      <c r="E39" s="150">
        <v>450000</v>
      </c>
      <c r="F39" s="144">
        <f t="shared" si="1"/>
        <v>450000</v>
      </c>
      <c r="G39" s="290"/>
      <c r="H39" s="112"/>
      <c r="I39" s="102"/>
      <c r="J39" s="81"/>
      <c r="K39" s="81"/>
      <c r="M39" s="111"/>
      <c r="N39" s="106"/>
      <c r="O39" s="83"/>
    </row>
    <row r="40" spans="1:15" s="119" customFormat="1" ht="23.25" customHeight="1">
      <c r="A40" s="101"/>
      <c r="B40" s="181" t="s">
        <v>85</v>
      </c>
      <c r="C40" s="182"/>
      <c r="D40" s="143">
        <v>1</v>
      </c>
      <c r="E40" s="183">
        <v>450000</v>
      </c>
      <c r="F40" s="144">
        <f t="shared" si="1"/>
        <v>450000</v>
      </c>
      <c r="G40" s="290"/>
      <c r="H40" s="116"/>
      <c r="I40" s="117"/>
      <c r="J40" s="118"/>
      <c r="K40" s="118"/>
      <c r="M40" s="111"/>
      <c r="N40" s="120"/>
      <c r="O40" s="121"/>
    </row>
    <row r="41" spans="1:15" s="89" customFormat="1" ht="23.25" customHeight="1">
      <c r="A41" s="184"/>
      <c r="B41" s="178" t="s">
        <v>74</v>
      </c>
      <c r="C41" s="179"/>
      <c r="D41" s="179">
        <v>1</v>
      </c>
      <c r="E41" s="180">
        <v>110000</v>
      </c>
      <c r="F41" s="144">
        <f t="shared" si="1"/>
        <v>110000</v>
      </c>
      <c r="G41" s="290"/>
      <c r="H41" s="86"/>
      <c r="I41" s="87"/>
      <c r="J41" s="88"/>
      <c r="K41" s="88"/>
      <c r="M41" s="85"/>
      <c r="N41" s="90"/>
      <c r="O41" s="91"/>
    </row>
    <row r="42" spans="1:15" s="89" customFormat="1" ht="23.25" customHeight="1">
      <c r="A42" s="185"/>
      <c r="B42" s="149" t="s">
        <v>75</v>
      </c>
      <c r="C42" s="143"/>
      <c r="D42" s="143">
        <v>1</v>
      </c>
      <c r="E42" s="150">
        <v>110000</v>
      </c>
      <c r="F42" s="144">
        <f t="shared" si="1"/>
        <v>110000</v>
      </c>
      <c r="G42" s="290"/>
      <c r="H42" s="86"/>
      <c r="I42" s="87"/>
      <c r="J42" s="88"/>
      <c r="K42" s="88"/>
      <c r="M42" s="85"/>
      <c r="N42" s="90"/>
      <c r="O42" s="91"/>
    </row>
    <row r="43" spans="1:15" s="89" customFormat="1" ht="23.25" customHeight="1">
      <c r="A43" s="122"/>
      <c r="B43" s="176" t="s">
        <v>76</v>
      </c>
      <c r="C43" s="177"/>
      <c r="D43" s="143">
        <v>1</v>
      </c>
      <c r="E43" s="150">
        <v>110000</v>
      </c>
      <c r="F43" s="144">
        <f t="shared" si="1"/>
        <v>110000</v>
      </c>
      <c r="G43" s="290"/>
      <c r="H43" s="86"/>
      <c r="I43" s="87"/>
      <c r="J43" s="88"/>
      <c r="K43" s="88"/>
      <c r="M43" s="85"/>
      <c r="N43" s="90"/>
      <c r="O43" s="91"/>
    </row>
    <row r="44" spans="1:15" s="89" customFormat="1" ht="21" customHeight="1">
      <c r="A44" s="101"/>
      <c r="B44" s="149" t="s">
        <v>77</v>
      </c>
      <c r="C44" s="143"/>
      <c r="D44" s="143">
        <v>1</v>
      </c>
      <c r="E44" s="144">
        <v>110000</v>
      </c>
      <c r="F44" s="144">
        <f t="shared" si="1"/>
        <v>110000</v>
      </c>
      <c r="G44" s="290"/>
      <c r="H44" s="86"/>
      <c r="I44" s="87"/>
      <c r="J44" s="88"/>
      <c r="K44" s="88"/>
      <c r="M44" s="85"/>
      <c r="N44" s="90"/>
      <c r="O44" s="91"/>
    </row>
    <row r="45" spans="1:15" s="126" customFormat="1" ht="23.25" customHeight="1">
      <c r="A45" s="101"/>
      <c r="B45" s="192" t="s">
        <v>78</v>
      </c>
      <c r="C45" s="193"/>
      <c r="D45" s="193">
        <v>1</v>
      </c>
      <c r="E45" s="194">
        <v>110000</v>
      </c>
      <c r="F45" s="144">
        <f t="shared" si="1"/>
        <v>110000</v>
      </c>
      <c r="G45" s="290"/>
      <c r="H45" s="123"/>
      <c r="I45" s="124"/>
      <c r="J45" s="125"/>
      <c r="K45" s="125"/>
      <c r="M45" s="127"/>
      <c r="N45" s="128"/>
      <c r="O45" s="129"/>
    </row>
    <row r="46" spans="1:13" s="134" customFormat="1" ht="23.25" customHeight="1">
      <c r="A46" s="175"/>
      <c r="B46" s="197" t="s">
        <v>79</v>
      </c>
      <c r="C46" s="143"/>
      <c r="D46" s="143">
        <v>1</v>
      </c>
      <c r="E46" s="195">
        <v>110000</v>
      </c>
      <c r="F46" s="144">
        <f t="shared" si="1"/>
        <v>110000</v>
      </c>
      <c r="G46" s="290"/>
      <c r="H46" s="132"/>
      <c r="I46" s="133"/>
      <c r="L46" s="135"/>
      <c r="M46" s="136"/>
    </row>
    <row r="47" spans="1:13" s="134" customFormat="1" ht="21.75" customHeight="1">
      <c r="A47" s="143"/>
      <c r="B47" s="157" t="s">
        <v>80</v>
      </c>
      <c r="C47" s="196"/>
      <c r="D47" s="179">
        <v>1</v>
      </c>
      <c r="E47" s="150">
        <v>110000</v>
      </c>
      <c r="F47" s="144">
        <f t="shared" si="1"/>
        <v>110000</v>
      </c>
      <c r="G47" s="291"/>
      <c r="H47" s="132"/>
      <c r="I47" s="133"/>
      <c r="L47" s="135"/>
      <c r="M47" s="136"/>
    </row>
    <row r="48" spans="1:13" s="134" customFormat="1" ht="21.75" customHeight="1">
      <c r="A48" s="269"/>
      <c r="B48" s="141" t="s">
        <v>39</v>
      </c>
      <c r="C48" s="139"/>
      <c r="D48" s="139"/>
      <c r="E48" s="142"/>
      <c r="F48" s="271">
        <f>SUM(F37:F47)</f>
        <v>1970000</v>
      </c>
      <c r="G48" s="208"/>
      <c r="H48" s="132"/>
      <c r="I48" s="133"/>
      <c r="L48" s="135"/>
      <c r="M48" s="136"/>
    </row>
    <row r="49" spans="1:13" s="189" customFormat="1" ht="23.25" customHeight="1">
      <c r="A49" s="137"/>
      <c r="B49" s="270" t="s">
        <v>87</v>
      </c>
      <c r="C49" s="131"/>
      <c r="D49" s="131"/>
      <c r="E49" s="207"/>
      <c r="F49" s="138">
        <f>F3+F10+F29</f>
        <v>120000000</v>
      </c>
      <c r="G49" s="206"/>
      <c r="H49" s="187"/>
      <c r="I49" s="188"/>
      <c r="L49" s="190"/>
      <c r="M49" s="191"/>
    </row>
    <row r="50" spans="1:9" ht="24.75" customHeight="1">
      <c r="A50" s="71"/>
      <c r="B50" s="283" t="s">
        <v>82</v>
      </c>
      <c r="C50" s="284"/>
      <c r="D50" s="284"/>
      <c r="E50" s="284"/>
      <c r="F50" s="284"/>
      <c r="G50" s="72"/>
      <c r="H50" s="76"/>
      <c r="I50" s="73"/>
    </row>
    <row r="51" spans="1:9" ht="18.75" customHeight="1">
      <c r="A51" s="69"/>
      <c r="B51" s="285"/>
      <c r="C51" s="286"/>
      <c r="D51" s="286"/>
      <c r="E51" s="286"/>
      <c r="F51" s="286"/>
      <c r="G51" s="69"/>
      <c r="H51" s="77"/>
      <c r="I51" s="75"/>
    </row>
    <row r="52" spans="1:9" ht="12.75">
      <c r="A52" s="69"/>
      <c r="B52" s="69"/>
      <c r="C52" s="69"/>
      <c r="D52" s="69"/>
      <c r="E52" s="69"/>
      <c r="F52" s="146"/>
      <c r="G52" s="69"/>
      <c r="H52" s="74"/>
      <c r="I52" s="69"/>
    </row>
    <row r="54" spans="8:10" ht="12.75">
      <c r="H54" s="11"/>
      <c r="I54" s="11"/>
      <c r="J54" s="11"/>
    </row>
    <row r="55" spans="3:10" ht="12.75">
      <c r="C55" s="282"/>
      <c r="D55" s="282"/>
      <c r="E55" s="282"/>
      <c r="F55" s="282"/>
      <c r="G55" s="282"/>
      <c r="H55" s="14"/>
      <c r="I55" s="14"/>
      <c r="J55" s="14"/>
    </row>
    <row r="57" ht="12.75">
      <c r="E57" t="s">
        <v>19</v>
      </c>
    </row>
  </sheetData>
  <sheetProtection/>
  <mergeCells count="9">
    <mergeCell ref="B1:G1"/>
    <mergeCell ref="C55:G55"/>
    <mergeCell ref="B50:F50"/>
    <mergeCell ref="B51:F51"/>
    <mergeCell ref="G12:G15"/>
    <mergeCell ref="G17:G20"/>
    <mergeCell ref="G22:G27"/>
    <mergeCell ref="G37:G47"/>
    <mergeCell ref="G32:G34"/>
  </mergeCells>
  <printOptions/>
  <pageMargins left="0.354330708661417" right="0.354330708661417" top="0.7" bottom="0.35" header="0.511811023622047" footer="0.51181102362204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2024-03-25T03:27:31Z</cp:lastPrinted>
  <dcterms:created xsi:type="dcterms:W3CDTF">2016-01-29T01:31:49Z</dcterms:created>
  <dcterms:modified xsi:type="dcterms:W3CDTF">2024-03-29T08:38:09Z</dcterms:modified>
  <cp:category/>
  <cp:version/>
  <cp:contentType/>
  <cp:contentStatus/>
</cp:coreProperties>
</file>